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co\Shared Files\SOPS_GCO_for_ResearchCommunity\NIH_OtherSupport\"/>
    </mc:Choice>
  </mc:AlternateContent>
  <bookViews>
    <workbookView xWindow="1950" yWindow="-75" windowWidth="20610" windowHeight="9375"/>
  </bookViews>
  <sheets>
    <sheet name="READ ME" sheetId="3" r:id="rId1"/>
    <sheet name="Basic" sheetId="2" r:id="rId2"/>
    <sheet name="Advanced_CostShare" sheetId="9" r:id="rId3"/>
    <sheet name="BasicSample_JIT" sheetId="10" r:id="rId4"/>
    <sheet name="BasicSample_RPPR" sheetId="11" r:id="rId5"/>
    <sheet name="CostSharesSample_JIT" sheetId="8" r:id="rId6"/>
  </sheets>
  <definedNames>
    <definedName name="_xlnm.Print_Area" localSheetId="2">Advanced_CostShare!$A$1:$N$107</definedName>
    <definedName name="_xlnm.Print_Area" localSheetId="1">Basic!$A$1:$N$84</definedName>
    <definedName name="_xlnm.Print_Area" localSheetId="3">BasicSample_JIT!$A$1:$N$84</definedName>
    <definedName name="_xlnm.Print_Area" localSheetId="4">BasicSample_RPPR!$A$1:$N$84</definedName>
    <definedName name="_xlnm.Print_Area" localSheetId="5">CostSharesSample_JIT!$A$1:$N$106</definedName>
  </definedNames>
  <calcPr calcId="162913"/>
</workbook>
</file>

<file path=xl/calcChain.xml><?xml version="1.0" encoding="utf-8"?>
<calcChain xmlns="http://schemas.openxmlformats.org/spreadsheetml/2006/main">
  <c r="K28" i="11" l="1"/>
  <c r="J23" i="11"/>
  <c r="K23" i="11" s="1"/>
  <c r="J19" i="11"/>
  <c r="I19" i="11"/>
  <c r="N18" i="11"/>
  <c r="K18" i="11"/>
  <c r="N17" i="11"/>
  <c r="K17" i="11"/>
  <c r="N16" i="11"/>
  <c r="K16" i="11"/>
  <c r="H16" i="11"/>
  <c r="N15" i="11"/>
  <c r="K15" i="11"/>
  <c r="H15" i="11"/>
  <c r="N14" i="11"/>
  <c r="K14" i="11"/>
  <c r="H14" i="11"/>
  <c r="K13" i="11"/>
  <c r="H13" i="11"/>
  <c r="N12" i="11"/>
  <c r="K12" i="11"/>
  <c r="H12" i="11"/>
  <c r="I79" i="10"/>
  <c r="K73" i="10"/>
  <c r="K74" i="10"/>
  <c r="K75" i="10"/>
  <c r="K76" i="10"/>
  <c r="K72" i="10"/>
  <c r="K79" i="10" s="1"/>
  <c r="N52" i="10"/>
  <c r="M52" i="10"/>
  <c r="K52" i="10"/>
  <c r="M51" i="10"/>
  <c r="N51" i="10" s="1"/>
  <c r="K51" i="10"/>
  <c r="J23" i="10"/>
  <c r="J65" i="10" s="1"/>
  <c r="K65" i="10" s="1"/>
  <c r="J19" i="10"/>
  <c r="I19" i="10"/>
  <c r="N18" i="10"/>
  <c r="K18" i="10"/>
  <c r="N17" i="10"/>
  <c r="K17" i="10"/>
  <c r="N16" i="10"/>
  <c r="K16" i="10"/>
  <c r="H16" i="10"/>
  <c r="N15" i="10"/>
  <c r="K15" i="10"/>
  <c r="H15" i="10"/>
  <c r="N14" i="10"/>
  <c r="K14" i="10"/>
  <c r="H14" i="10"/>
  <c r="K13" i="10"/>
  <c r="H13" i="10"/>
  <c r="N12" i="10"/>
  <c r="K12" i="10"/>
  <c r="K19" i="10" s="1"/>
  <c r="H12" i="10"/>
  <c r="I19" i="9"/>
  <c r="K23" i="10" l="1"/>
  <c r="K19" i="11"/>
  <c r="J30" i="11"/>
  <c r="K30" i="11" s="1"/>
  <c r="H61" i="8"/>
  <c r="J61" i="8" s="1"/>
  <c r="K61" i="8" s="1"/>
  <c r="I29" i="8"/>
  <c r="H24" i="8"/>
  <c r="J24" i="8" s="1"/>
  <c r="N29" i="8"/>
  <c r="N13" i="8"/>
  <c r="H16" i="8"/>
  <c r="J16" i="8" s="1"/>
  <c r="K16" i="8"/>
  <c r="N16" i="8"/>
  <c r="H17" i="8"/>
  <c r="J17" i="8" s="1"/>
  <c r="K17" i="8"/>
  <c r="N17" i="8"/>
  <c r="N15" i="8"/>
  <c r="H15" i="8"/>
  <c r="N14" i="8"/>
  <c r="H14" i="8"/>
  <c r="K13" i="8"/>
  <c r="H13" i="8"/>
  <c r="J13" i="8" s="1"/>
  <c r="K12" i="8"/>
  <c r="H12" i="8"/>
  <c r="J12" i="8" s="1"/>
  <c r="N67" i="8"/>
  <c r="K67" i="8"/>
  <c r="N66" i="8"/>
  <c r="K66" i="8"/>
  <c r="N65" i="8"/>
  <c r="K65" i="8"/>
  <c r="N64" i="8"/>
  <c r="K64" i="8"/>
  <c r="N63" i="8"/>
  <c r="K63" i="8"/>
  <c r="N62" i="8"/>
  <c r="K62" i="8"/>
  <c r="N61" i="8"/>
  <c r="I19" i="8"/>
  <c r="K18" i="8"/>
  <c r="J88" i="9" l="1"/>
  <c r="J29" i="8"/>
  <c r="H29" i="8"/>
  <c r="J19" i="8"/>
  <c r="J33" i="8" s="1"/>
  <c r="K19" i="8"/>
  <c r="K88" i="9" l="1"/>
  <c r="K33" i="8"/>
  <c r="K87" i="8" s="1"/>
  <c r="J87" i="8"/>
  <c r="I19" i="2" l="1"/>
</calcChain>
</file>

<file path=xl/sharedStrings.xml><?xml version="1.0" encoding="utf-8"?>
<sst xmlns="http://schemas.openxmlformats.org/spreadsheetml/2006/main" count="805" uniqueCount="165">
  <si>
    <t>Title</t>
  </si>
  <si>
    <t>Proj End Date</t>
  </si>
  <si>
    <t>Fund No.</t>
  </si>
  <si>
    <t>PI</t>
  </si>
  <si>
    <t>$s</t>
  </si>
  <si>
    <t>Comments</t>
  </si>
  <si>
    <t>CM</t>
  </si>
  <si>
    <t>GCO #</t>
  </si>
  <si>
    <t>F. Grants Added since OS page last updated</t>
  </si>
  <si>
    <t>G. Grants Ended since OS page last updated</t>
  </si>
  <si>
    <t>Investigator Name:</t>
  </si>
  <si>
    <t>Base Salary:</t>
  </si>
  <si>
    <t>NIH Cap :</t>
  </si>
  <si>
    <t>Must add up to 100%.</t>
  </si>
  <si>
    <t>[insert GCO #-PI-funding agency]</t>
  </si>
  <si>
    <t>List only sponsored project % effort</t>
  </si>
  <si>
    <t>% Effort Charged</t>
  </si>
  <si>
    <t xml:space="preserve"> Grant % Effort - at  NIH cap</t>
  </si>
  <si>
    <t xml:space="preserve"> Grant % Effort - at NIH cap</t>
  </si>
  <si>
    <t>% Effort Requested</t>
  </si>
  <si>
    <r>
      <t>This IOST has been prepared for an OS page submitted with application</t>
    </r>
    <r>
      <rPr>
        <u/>
        <sz val="8"/>
        <color theme="1"/>
        <rFont val="Verdana"/>
        <family val="2"/>
      </rPr>
      <t xml:space="preserve">                          </t>
    </r>
  </si>
  <si>
    <t>Investigator Other Support Tracker (IOST)</t>
  </si>
  <si>
    <r>
      <t>A. Salary Source Allocation</t>
    </r>
    <r>
      <rPr>
        <sz val="8"/>
        <color theme="1"/>
        <rFont val="Verdana"/>
        <family val="2"/>
      </rPr>
      <t xml:space="preserve"> (Source: HRTS)</t>
    </r>
  </si>
  <si>
    <t>Funding Agency</t>
  </si>
  <si>
    <r>
      <t xml:space="preserve">These grants are </t>
    </r>
    <r>
      <rPr>
        <u/>
        <sz val="8"/>
        <rFont val="Verdana"/>
        <family val="2"/>
      </rPr>
      <t>not</t>
    </r>
    <r>
      <rPr>
        <sz val="8"/>
        <rFont val="Verdana"/>
        <family val="2"/>
      </rPr>
      <t xml:space="preserve"> included in the active section of the OS page above because PI is either a mentor, OSC, or is not currently involved in the research:</t>
    </r>
  </si>
  <si>
    <r>
      <t xml:space="preserve">A. Pending Awards  </t>
    </r>
    <r>
      <rPr>
        <sz val="8"/>
        <color theme="1"/>
        <rFont val="Verdana"/>
        <family val="2"/>
      </rPr>
      <t>(Source: InfoEd; GCO Monthly Active Reports for admin information)</t>
    </r>
  </si>
  <si>
    <r>
      <t xml:space="preserve">B. Additional Pending Awards Investigator Included in InfoEd ; DO NOT INCLUDE ON OTHER SUPPORT  </t>
    </r>
    <r>
      <rPr>
        <sz val="8"/>
        <color theme="1"/>
        <rFont val="Verdana"/>
        <family val="2"/>
      </rPr>
      <t>(Source: InfoEd)</t>
    </r>
  </si>
  <si>
    <r>
      <t xml:space="preserve">These grants are </t>
    </r>
    <r>
      <rPr>
        <u/>
        <sz val="8"/>
        <rFont val="Verdana"/>
        <family val="2"/>
      </rPr>
      <t>not</t>
    </r>
    <r>
      <rPr>
        <sz val="8"/>
        <rFont val="Verdana"/>
        <family val="2"/>
      </rPr>
      <t xml:space="preserve"> included in the pending section of the OS page above because PI is either a mentor, OSC, or will not be involved in the research:</t>
    </r>
  </si>
  <si>
    <t>Search InfoEd for active awards that include the Investigator. These awards should already be included in HRTS, section I.A above. If they are not, add them below.</t>
  </si>
  <si>
    <t>Agency #</t>
  </si>
  <si>
    <t>Proj Start Date</t>
  </si>
  <si>
    <t>Instructions</t>
  </si>
  <si>
    <t>1. Enter text in gray boxes.</t>
  </si>
  <si>
    <t>2. Enter numerical values in yellow boxes.</t>
  </si>
  <si>
    <t>Other Considerations: Are there grants in section I.A. that will end BEFORE the JIT grant begins? If so, remove from the calculation and note on this IOST.</t>
  </si>
  <si>
    <t>This workbook is not password protected.  GCO does not take responsibility for your programming of this template.</t>
  </si>
  <si>
    <t>Use of this template is optional.</t>
  </si>
  <si>
    <t>If Y, Committed % effort</t>
  </si>
  <si>
    <t>Allison Gottlieb</t>
  </si>
  <si>
    <t>0255-1234</t>
  </si>
  <si>
    <t>99-6789</t>
  </si>
  <si>
    <t>NIH</t>
  </si>
  <si>
    <t>n/a</t>
  </si>
  <si>
    <t>Y</t>
  </si>
  <si>
    <t>N</t>
  </si>
  <si>
    <t>Secret Life of Zebrafish</t>
  </si>
  <si>
    <t>Fluke</t>
  </si>
  <si>
    <t>Must add up to Base Salary.</t>
  </si>
  <si>
    <t>0249-4321</t>
  </si>
  <si>
    <t>087776P</t>
  </si>
  <si>
    <t>Amoebae w/ ADHD</t>
  </si>
  <si>
    <t>0244-1111</t>
  </si>
  <si>
    <t>CARTS</t>
  </si>
  <si>
    <t>18-1432</t>
  </si>
  <si>
    <t>0255-4268</t>
  </si>
  <si>
    <t>17-2323</t>
  </si>
  <si>
    <t>Totally Tubular Organs in Mollusks</t>
  </si>
  <si>
    <t>Feillum</t>
  </si>
  <si>
    <t>Reisspode</t>
  </si>
  <si>
    <t>Borneo</t>
  </si>
  <si>
    <t>Multigenerational Bornean Orangutan Habitats</t>
  </si>
  <si>
    <t>0258-1357</t>
  </si>
  <si>
    <t>17-0999</t>
  </si>
  <si>
    <t>16-3444 (Lopez-NIH) - Gottlieb is a mentor</t>
  </si>
  <si>
    <t>Amoeba Therapeutics</t>
  </si>
  <si>
    <r>
      <t xml:space="preserve">3. </t>
    </r>
    <r>
      <rPr>
        <u/>
        <sz val="8"/>
        <color theme="1"/>
        <rFont val="Verdana"/>
        <family val="2"/>
      </rPr>
      <t>Set up</t>
    </r>
    <r>
      <rPr>
        <sz val="8"/>
        <color theme="1"/>
        <rFont val="Verdana"/>
        <family val="2"/>
      </rPr>
      <t xml:space="preserve"> green boxes to calculate based on data in yellow boxes.</t>
    </r>
  </si>
  <si>
    <t>18-9999 (Brown-AA) - not involved in the study; prior approval not needed</t>
  </si>
  <si>
    <t>18-4444</t>
  </si>
  <si>
    <t>MH44444</t>
  </si>
  <si>
    <t>Quality of Life Stressors For NYC Subway Rats</t>
  </si>
  <si>
    <t>Gottlieb</t>
  </si>
  <si>
    <t xml:space="preserve">If Y, must be more than % </t>
  </si>
  <si>
    <t>Prior Approval Required for % Effort Reduction</t>
  </si>
  <si>
    <t>Y/N?</t>
  </si>
  <si>
    <t xml:space="preserve">Check NOA for specific terms and conditions. </t>
  </si>
  <si>
    <t>02-1515-Gottlieb-NIH</t>
  </si>
  <si>
    <t>17-0123</t>
  </si>
  <si>
    <t>NYU-DOD</t>
  </si>
  <si>
    <t>Brown</t>
  </si>
  <si>
    <t>Weaponzing toxic venom of the giant silkworm caterpillar</t>
  </si>
  <si>
    <t>W81XWH-18-1-0321</t>
  </si>
  <si>
    <t>GM123456</t>
  </si>
  <si>
    <t>DA999999</t>
  </si>
  <si>
    <t>HL876740</t>
  </si>
  <si>
    <t>18-4444-Gottlieb-NIH    JIT</t>
  </si>
  <si>
    <t>17-2323-Feillum-NIH    RPPR</t>
  </si>
  <si>
    <t>99-6789-Fluke-NIH</t>
  </si>
  <si>
    <t>&lt;---report this to the NIH on the RPPR</t>
  </si>
  <si>
    <r>
      <t xml:space="preserve">E.  Additional Active Awards Investigator Included in InfoEd but NOT in HRTS; DO NOT INCLUDE ON OTHER SUPPORT  </t>
    </r>
    <r>
      <rPr>
        <sz val="8"/>
        <color theme="1"/>
        <rFont val="Verdana"/>
        <family val="2"/>
      </rPr>
      <t>(Source: InfoEd)</t>
    </r>
  </si>
  <si>
    <t>For which grant? List GCO #</t>
  </si>
  <si>
    <t>Fund Description</t>
  </si>
  <si>
    <t>B.  Cost Share</t>
  </si>
  <si>
    <t>C. Total Committed Effort (A+B)</t>
  </si>
  <si>
    <t>Combine the effort from the grant fund and cost share fund.</t>
  </si>
  <si>
    <t>List the fund where the cost share is charged.</t>
  </si>
  <si>
    <t>C.  Cost Share</t>
  </si>
  <si>
    <t>D. Total Committed Effort (A+B)</t>
  </si>
  <si>
    <t>List the fund where the cost share will be charged.</t>
  </si>
  <si>
    <t>Combine the effort from the grant budget and cost share fund.</t>
  </si>
  <si>
    <t>A. Salary Source Allocation Total</t>
  </si>
  <si>
    <t>H. Grants Added since OS page last updated</t>
  </si>
  <si>
    <t>I. Grants Ended since OS page last updated</t>
  </si>
  <si>
    <t>% Effort to be Charged</t>
  </si>
  <si>
    <t>0244-3421</t>
  </si>
  <si>
    <t>Seed Fund</t>
  </si>
  <si>
    <t xml:space="preserve">% </t>
  </si>
  <si>
    <t>$s- To be charged</t>
  </si>
  <si>
    <t>0285-3421</t>
  </si>
  <si>
    <t>Y, see section I.C. below for more info</t>
  </si>
  <si>
    <t>3. Set up green boxes to calculate based on values in yellow boxes.</t>
  </si>
  <si>
    <t>I.  Active Awards</t>
  </si>
  <si>
    <t>II.  Pending Awards</t>
  </si>
  <si>
    <t xml:space="preserve"> JIT Applications</t>
  </si>
  <si>
    <t xml:space="preserve">            - From "I.B" subtract grants that are ending and subtract RPPR in "I. A." Add "C."</t>
  </si>
  <si>
    <r>
      <t xml:space="preserve">C. </t>
    </r>
    <r>
      <rPr>
        <b/>
        <u/>
        <sz val="8"/>
        <color theme="1"/>
        <rFont val="Verdana"/>
        <family val="2"/>
      </rPr>
      <t>Prospective</t>
    </r>
    <r>
      <rPr>
        <b/>
        <sz val="8"/>
        <color theme="1"/>
        <rFont val="Verdana"/>
        <family val="2"/>
      </rPr>
      <t xml:space="preserve"> Effort of RPPR grant submission</t>
    </r>
  </si>
  <si>
    <t>E. - G. Notes</t>
  </si>
  <si>
    <t>B.  % Effort / CM  on Active Awards</t>
  </si>
  <si>
    <t xml:space="preserve">       -   Subtract non-sponsored project funds from "I.A."  </t>
  </si>
  <si>
    <t>D. Total Other Support Page - RPPR</t>
  </si>
  <si>
    <t>C. - D. RPPR Applications</t>
  </si>
  <si>
    <t>III.  Total Other Support - JIT Applications</t>
  </si>
  <si>
    <t xml:space="preserve">Add "I.B"  and JIT grant from "II.A." </t>
  </si>
  <si>
    <t>If effort exceeds 95%/11.4 CM, develop a plan to reduce effort in "IV."</t>
  </si>
  <si>
    <t>V. Notes</t>
  </si>
  <si>
    <t>Fund #</t>
  </si>
  <si>
    <t>Submitted? Y/N?</t>
  </si>
  <si>
    <t>Received? Y/N?</t>
  </si>
  <si>
    <t>Total Other Support - JIT Applications</t>
  </si>
  <si>
    <t>Prior Approval for % Effort Reduction</t>
  </si>
  <si>
    <t>Required?  Y/N?</t>
  </si>
  <si>
    <t>Complete this section if the effort on the JIT or RPPR application exceeds 95%/11.4 CM. Note plan in Overlap section of OS page.</t>
  </si>
  <si>
    <t>D.  % Effort / CM  on Active Awards</t>
  </si>
  <si>
    <r>
      <t xml:space="preserve">       - </t>
    </r>
    <r>
      <rPr>
        <i/>
        <sz val="8"/>
        <color theme="1"/>
        <rFont val="Verdana"/>
        <family val="2"/>
      </rPr>
      <t xml:space="preserve"> Add notes as appropriate in "I. E-G."</t>
    </r>
  </si>
  <si>
    <r>
      <t xml:space="preserve">       - </t>
    </r>
    <r>
      <rPr>
        <i/>
        <sz val="8"/>
        <color theme="1"/>
        <rFont val="Verdana"/>
        <family val="2"/>
      </rPr>
      <t xml:space="preserve"> </t>
    </r>
    <r>
      <rPr>
        <i/>
        <u/>
        <sz val="8"/>
        <color theme="1"/>
        <rFont val="Verdana"/>
        <family val="2"/>
      </rPr>
      <t>JITs</t>
    </r>
    <r>
      <rPr>
        <i/>
        <sz val="8"/>
        <color theme="1"/>
        <rFont val="Verdana"/>
        <family val="2"/>
      </rPr>
      <t>: Continue with  "</t>
    </r>
    <r>
      <rPr>
        <i/>
        <u/>
        <sz val="8"/>
        <color theme="1"/>
        <rFont val="Verdana"/>
        <family val="2"/>
      </rPr>
      <t>II</t>
    </r>
    <r>
      <rPr>
        <i/>
        <sz val="8"/>
        <color theme="1"/>
        <rFont val="Verdana"/>
        <family val="2"/>
      </rPr>
      <t>"  and "</t>
    </r>
    <r>
      <rPr>
        <i/>
        <u/>
        <sz val="8"/>
        <color theme="1"/>
        <rFont val="Verdana"/>
        <family val="2"/>
      </rPr>
      <t>III</t>
    </r>
    <r>
      <rPr>
        <i/>
        <sz val="8"/>
        <color theme="1"/>
        <rFont val="Verdana"/>
        <family val="2"/>
      </rPr>
      <t xml:space="preserve">" below.  </t>
    </r>
    <r>
      <rPr>
        <i/>
        <u/>
        <sz val="8"/>
        <color theme="1"/>
        <rFont val="Verdana"/>
        <family val="2"/>
      </rPr>
      <t>RPPRs:</t>
    </r>
    <r>
      <rPr>
        <i/>
        <sz val="8"/>
        <color theme="1"/>
        <rFont val="Verdana"/>
        <family val="2"/>
      </rPr>
      <t xml:space="preserve"> Skip "II" and "III."  Continue with "</t>
    </r>
    <r>
      <rPr>
        <i/>
        <u/>
        <sz val="8"/>
        <color theme="1"/>
        <rFont val="Verdana"/>
        <family val="2"/>
      </rPr>
      <t>I.C</t>
    </r>
    <r>
      <rPr>
        <i/>
        <sz val="8"/>
        <color theme="1"/>
        <rFont val="Verdana"/>
        <family val="2"/>
      </rPr>
      <t>" below.</t>
    </r>
  </si>
  <si>
    <t xml:space="preserve">       -  Subtract non-sponsored project funds from "I.A."  Then add cost shares from "I.B."</t>
  </si>
  <si>
    <r>
      <t xml:space="preserve">G.  Additional Active Awards Investigator Included in InfoEd but NOT in HRTS; DO NOT INCLUDE ON OTHER SUPPORT  </t>
    </r>
    <r>
      <rPr>
        <sz val="8"/>
        <color theme="1"/>
        <rFont val="Verdana"/>
        <family val="2"/>
      </rPr>
      <t>(Source: InfoEd)</t>
    </r>
  </si>
  <si>
    <t>E. - F.  RPPR Applications</t>
  </si>
  <si>
    <r>
      <t xml:space="preserve">E. </t>
    </r>
    <r>
      <rPr>
        <b/>
        <u/>
        <sz val="8"/>
        <color theme="1"/>
        <rFont val="Verdana"/>
        <family val="2"/>
      </rPr>
      <t>Prospective</t>
    </r>
    <r>
      <rPr>
        <b/>
        <sz val="8"/>
        <color theme="1"/>
        <rFont val="Verdana"/>
        <family val="2"/>
      </rPr>
      <t xml:space="preserve"> Effort for current RPPR grant submission</t>
    </r>
  </si>
  <si>
    <t>G. - I. Notes</t>
  </si>
  <si>
    <r>
      <t xml:space="preserve">       - </t>
    </r>
    <r>
      <rPr>
        <i/>
        <sz val="8"/>
        <color theme="1"/>
        <rFont val="Verdana"/>
        <family val="2"/>
      </rPr>
      <t xml:space="preserve"> Add notes as appropriate in "I.G-I."</t>
    </r>
  </si>
  <si>
    <t xml:space="preserve">            - From "I.D" subtract grants that are ending and subtract RPPR in "I. A." Add "E."</t>
  </si>
  <si>
    <r>
      <t xml:space="preserve">       - </t>
    </r>
    <r>
      <rPr>
        <i/>
        <sz val="8"/>
        <color theme="1"/>
        <rFont val="Verdana"/>
        <family val="2"/>
      </rPr>
      <t xml:space="preserve"> </t>
    </r>
    <r>
      <rPr>
        <i/>
        <u/>
        <sz val="8"/>
        <color theme="1"/>
        <rFont val="Verdana"/>
        <family val="2"/>
      </rPr>
      <t>JITs</t>
    </r>
    <r>
      <rPr>
        <i/>
        <sz val="8"/>
        <color theme="1"/>
        <rFont val="Verdana"/>
        <family val="2"/>
      </rPr>
      <t>: Continue with  "II"  and "</t>
    </r>
    <r>
      <rPr>
        <i/>
        <u/>
        <sz val="8"/>
        <color theme="1"/>
        <rFont val="Verdana"/>
        <family val="2"/>
      </rPr>
      <t>III</t>
    </r>
    <r>
      <rPr>
        <i/>
        <sz val="8"/>
        <color theme="1"/>
        <rFont val="Verdana"/>
        <family val="2"/>
      </rPr>
      <t xml:space="preserve">" below.  </t>
    </r>
    <r>
      <rPr>
        <i/>
        <u/>
        <sz val="8"/>
        <color theme="1"/>
        <rFont val="Verdana"/>
        <family val="2"/>
      </rPr>
      <t>RPPRs:</t>
    </r>
    <r>
      <rPr>
        <i/>
        <sz val="8"/>
        <color theme="1"/>
        <rFont val="Verdana"/>
        <family val="2"/>
      </rPr>
      <t xml:space="preserve"> Skip "II" and "III".  Continue with "</t>
    </r>
    <r>
      <rPr>
        <i/>
        <u/>
        <sz val="8"/>
        <color theme="1"/>
        <rFont val="Verdana"/>
        <family val="2"/>
      </rPr>
      <t>I.E</t>
    </r>
    <r>
      <rPr>
        <i/>
        <sz val="8"/>
        <color theme="1"/>
        <rFont val="Verdana"/>
        <family val="2"/>
      </rPr>
      <t>" below.</t>
    </r>
  </si>
  <si>
    <t>F. Total Other Support - RPPR</t>
  </si>
  <si>
    <t>Search InfoEd for pending awards that include the Investigator.</t>
  </si>
  <si>
    <t xml:space="preserve">    -  Add "I.D"  and JIT grant from "II.A." </t>
  </si>
  <si>
    <t>Total % Effort / CM  Reduction Plan</t>
  </si>
  <si>
    <t>IV. % Effort / CM Reduction Plan</t>
  </si>
  <si>
    <t>Basic Tracking Sheet</t>
  </si>
  <si>
    <r>
      <t xml:space="preserve">Tracking Sheet </t>
    </r>
    <r>
      <rPr>
        <b/>
        <u/>
        <sz val="10"/>
        <color theme="1"/>
        <rFont val="Verdana"/>
        <family val="2"/>
      </rPr>
      <t>With</t>
    </r>
    <r>
      <rPr>
        <b/>
        <sz val="10"/>
        <color theme="1"/>
        <rFont val="Verdana"/>
        <family val="2"/>
      </rPr>
      <t xml:space="preserve"> Cost Shares</t>
    </r>
  </si>
  <si>
    <t>Sample with Cost Shares - JIT</t>
  </si>
  <si>
    <t>JIT Grant</t>
  </si>
  <si>
    <t>reducing this grant</t>
  </si>
  <si>
    <t>JIT grant</t>
  </si>
  <si>
    <t xml:space="preserve">  - From "I.B"  subtract grants that are ending BEFORE the JIT grant.  Add JIT grant from "II.A." </t>
  </si>
  <si>
    <t xml:space="preserve">           - Note grants that will be ending before the RPPR begins in the "Comments" section.</t>
  </si>
  <si>
    <t xml:space="preserve">            -  Note grants that will be ending before the RPPR begins in the "Comments" section.</t>
  </si>
  <si>
    <t xml:space="preserve">  - Note grants that will be ending before the JIT grant begins in the "Comments" section.</t>
  </si>
  <si>
    <t>This workbook contains templates that track and manage information in an investigator's Other Support page. Samples are also provided.</t>
  </si>
  <si>
    <t>Sample  - JIT</t>
  </si>
  <si>
    <t>Sample  - RPPR</t>
  </si>
  <si>
    <r>
      <t xml:space="preserve">       - </t>
    </r>
    <r>
      <rPr>
        <i/>
        <sz val="8"/>
        <color theme="1"/>
        <rFont val="Verdana"/>
        <family val="2"/>
      </rPr>
      <t xml:space="preserve"> </t>
    </r>
    <r>
      <rPr>
        <i/>
        <u/>
        <sz val="8"/>
        <color theme="1"/>
        <rFont val="Verdana"/>
        <family val="2"/>
      </rPr>
      <t>JITs</t>
    </r>
    <r>
      <rPr>
        <i/>
        <sz val="8"/>
        <color theme="1"/>
        <rFont val="Verdana"/>
        <family val="2"/>
      </rPr>
      <t>: Continue with  "</t>
    </r>
    <r>
      <rPr>
        <i/>
        <u/>
        <sz val="8"/>
        <color theme="1"/>
        <rFont val="Verdana"/>
        <family val="2"/>
      </rPr>
      <t>II</t>
    </r>
    <r>
      <rPr>
        <i/>
        <sz val="8"/>
        <color theme="1"/>
        <rFont val="Verdana"/>
        <family val="2"/>
      </rPr>
      <t>"  and "</t>
    </r>
    <r>
      <rPr>
        <i/>
        <u/>
        <sz val="8"/>
        <color theme="1"/>
        <rFont val="Verdana"/>
        <family val="2"/>
      </rPr>
      <t>III</t>
    </r>
    <r>
      <rPr>
        <i/>
        <sz val="8"/>
        <color theme="1"/>
        <rFont val="Verdana"/>
        <family val="2"/>
      </rPr>
      <t xml:space="preserve">" below.  </t>
    </r>
    <r>
      <rPr>
        <i/>
        <u/>
        <sz val="8"/>
        <color theme="1"/>
        <rFont val="Verdana"/>
        <family val="2"/>
      </rPr>
      <t>RPPRs:</t>
    </r>
    <r>
      <rPr>
        <i/>
        <sz val="8"/>
        <color theme="1"/>
        <rFont val="Verdana"/>
        <family val="2"/>
      </rPr>
      <t xml:space="preserve"> Skip "</t>
    </r>
    <r>
      <rPr>
        <i/>
        <u/>
        <sz val="8"/>
        <color theme="1"/>
        <rFont val="Verdana"/>
        <family val="2"/>
      </rPr>
      <t>II</t>
    </r>
    <r>
      <rPr>
        <i/>
        <sz val="8"/>
        <color theme="1"/>
        <rFont val="Verdana"/>
        <family val="2"/>
      </rPr>
      <t>" and "</t>
    </r>
    <r>
      <rPr>
        <i/>
        <u/>
        <sz val="8"/>
        <color theme="1"/>
        <rFont val="Verdana"/>
        <family val="2"/>
      </rPr>
      <t>III</t>
    </r>
    <r>
      <rPr>
        <i/>
        <sz val="8"/>
        <color theme="1"/>
        <rFont val="Verdana"/>
        <family val="2"/>
      </rPr>
      <t>"  Continue with "</t>
    </r>
    <r>
      <rPr>
        <i/>
        <u/>
        <sz val="8"/>
        <color theme="1"/>
        <rFont val="Verdana"/>
        <family val="2"/>
      </rPr>
      <t>I.C</t>
    </r>
    <r>
      <rPr>
        <i/>
        <sz val="8"/>
        <color theme="1"/>
        <rFont val="Verdana"/>
        <family val="2"/>
      </rPr>
      <t>" below.</t>
    </r>
  </si>
  <si>
    <t>This workbook will be further updated to incorporate the latest NIH guidance.</t>
  </si>
  <si>
    <t>rev. 6/27/21</t>
  </si>
  <si>
    <t>Reviewing the HR record is the 1st step in determining active awards to include on the OS page.</t>
  </si>
  <si>
    <r>
      <t>A. Salary Source Allocation</t>
    </r>
    <r>
      <rPr>
        <sz val="8"/>
        <color theme="1"/>
        <rFont val="Verdana"/>
        <family val="2"/>
      </rPr>
      <t xml:space="preserve"> (Source: HR)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</si>
</sst>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m/dd/yyyy\ "/>
    <numFmt numFmtId="165" formatCode="_(* #,##0_);_(* \(#,##0\);_(* &quot;-&quot;??_);_(@_)"/>
    <numFmt numFmtId="166" formatCode="0.0%"/>
    <numFmt numFmtId="167" formatCode="m/d/yy;@"/>
    <numFmt numFmtId="168" formatCode="_(* #,##0.000_);_(* \(#,##0.0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u/>
      <sz val="8"/>
      <color theme="1"/>
      <name val="Verdana"/>
      <family val="2"/>
    </font>
    <font>
      <sz val="8"/>
      <name val="Verdana"/>
      <family val="2"/>
    </font>
    <font>
      <i/>
      <sz val="8"/>
      <color theme="1"/>
      <name val="Verdana"/>
      <family val="2"/>
    </font>
    <font>
      <b/>
      <sz val="8"/>
      <color rgb="FFC00000"/>
      <name val="Verdana"/>
      <family val="2"/>
    </font>
    <font>
      <sz val="8"/>
      <color indexed="8"/>
      <name val="Verdana"/>
      <family val="2"/>
    </font>
    <font>
      <b/>
      <sz val="8"/>
      <name val="Verdana"/>
      <family val="2"/>
    </font>
    <font>
      <u/>
      <sz val="8"/>
      <name val="Verdana"/>
      <family val="2"/>
    </font>
    <font>
      <b/>
      <u/>
      <sz val="8"/>
      <color theme="1"/>
      <name val="Verdana"/>
      <family val="2"/>
    </font>
    <font>
      <b/>
      <sz val="10"/>
      <color theme="1"/>
      <name val="Verdana"/>
      <family val="2"/>
    </font>
    <font>
      <i/>
      <sz val="11"/>
      <color theme="1"/>
      <name val="Calibri"/>
      <family val="2"/>
      <scheme val="minor"/>
    </font>
    <font>
      <b/>
      <u/>
      <sz val="10"/>
      <color theme="1"/>
      <name val="Verdana"/>
      <family val="2"/>
    </font>
    <font>
      <sz val="14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FF0000"/>
      <name val="Verdana"/>
      <family val="2"/>
    </font>
    <font>
      <b/>
      <sz val="8"/>
      <color rgb="FFFF0000"/>
      <name val="Verdana"/>
      <family val="2"/>
    </font>
    <font>
      <b/>
      <sz val="8"/>
      <color indexed="8"/>
      <name val="Verdana"/>
      <family val="2"/>
    </font>
    <font>
      <b/>
      <sz val="12"/>
      <color theme="1"/>
      <name val="Calibri"/>
      <family val="2"/>
      <scheme val="minor"/>
    </font>
    <font>
      <i/>
      <u/>
      <sz val="8"/>
      <color theme="1"/>
      <name val="Verdana"/>
      <family val="2"/>
    </font>
    <font>
      <i/>
      <sz val="8"/>
      <color rgb="FFFF0000"/>
      <name val="Verdana"/>
      <family val="2"/>
    </font>
    <font>
      <b/>
      <sz val="28"/>
      <color rgb="FFFF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3" fillId="0" borderId="0" xfId="0" applyFont="1" applyAlignment="1">
      <alignment vertical="top"/>
    </xf>
    <xf numFmtId="166" fontId="3" fillId="0" borderId="0" xfId="0" applyNumberFormat="1" applyFont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Border="1" applyAlignment="1">
      <alignment vertical="top"/>
    </xf>
    <xf numFmtId="167" fontId="3" fillId="0" borderId="0" xfId="0" applyNumberFormat="1" applyFont="1" applyAlignment="1">
      <alignment vertical="top"/>
    </xf>
    <xf numFmtId="0" fontId="6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5" fillId="0" borderId="0" xfId="0" quotePrefix="1" applyFont="1" applyAlignment="1">
      <alignment vertical="top"/>
    </xf>
    <xf numFmtId="0" fontId="7" fillId="0" borderId="0" xfId="0" applyFont="1" applyFill="1" applyAlignment="1">
      <alignment vertical="top"/>
    </xf>
    <xf numFmtId="0" fontId="3" fillId="0" borderId="0" xfId="0" applyFont="1"/>
    <xf numFmtId="0" fontId="8" fillId="0" borderId="1" xfId="0" applyFont="1" applyFill="1" applyBorder="1"/>
    <xf numFmtId="0" fontId="3" fillId="0" borderId="1" xfId="0" applyFont="1" applyFill="1" applyBorder="1"/>
    <xf numFmtId="0" fontId="3" fillId="0" borderId="0" xfId="0" applyFont="1" applyFill="1"/>
    <xf numFmtId="0" fontId="8" fillId="0" borderId="0" xfId="0" applyFont="1"/>
    <xf numFmtId="2" fontId="3" fillId="0" borderId="0" xfId="0" applyNumberFormat="1" applyFont="1"/>
    <xf numFmtId="10" fontId="3" fillId="2" borderId="0" xfId="2" applyNumberFormat="1" applyFont="1" applyFill="1"/>
    <xf numFmtId="0" fontId="3" fillId="0" borderId="0" xfId="0" quotePrefix="1" applyFont="1"/>
    <xf numFmtId="9" fontId="3" fillId="0" borderId="0" xfId="2" applyFont="1"/>
    <xf numFmtId="0" fontId="2" fillId="0" borderId="0" xfId="0" quotePrefix="1" applyFont="1"/>
    <xf numFmtId="0" fontId="8" fillId="0" borderId="0" xfId="0" applyFont="1" applyFill="1" applyBorder="1"/>
    <xf numFmtId="0" fontId="3" fillId="0" borderId="0" xfId="0" applyFont="1" applyFill="1" applyBorder="1"/>
    <xf numFmtId="0" fontId="0" fillId="0" borderId="0" xfId="0" applyFill="1"/>
    <xf numFmtId="165" fontId="3" fillId="2" borderId="0" xfId="1" applyNumberFormat="1" applyFont="1" applyFill="1" applyAlignment="1">
      <alignment horizontal="right" vertical="top"/>
    </xf>
    <xf numFmtId="166" fontId="3" fillId="2" borderId="0" xfId="2" applyNumberFormat="1" applyFont="1" applyFill="1"/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3" borderId="0" xfId="0" applyFont="1" applyFill="1"/>
    <xf numFmtId="0" fontId="6" fillId="3" borderId="0" xfId="0" applyFont="1" applyFill="1"/>
    <xf numFmtId="0" fontId="8" fillId="5" borderId="0" xfId="0" applyFont="1" applyFill="1"/>
    <xf numFmtId="164" fontId="8" fillId="5" borderId="0" xfId="0" applyNumberFormat="1" applyFont="1" applyFill="1"/>
    <xf numFmtId="0" fontId="3" fillId="5" borderId="0" xfId="0" applyFont="1" applyFill="1"/>
    <xf numFmtId="0" fontId="3" fillId="5" borderId="0" xfId="0" applyFont="1" applyFill="1" applyAlignment="1">
      <alignment vertical="top"/>
    </xf>
    <xf numFmtId="0" fontId="3" fillId="5" borderId="0" xfId="0" applyFont="1" applyFill="1" applyBorder="1" applyAlignment="1">
      <alignment vertical="top"/>
    </xf>
    <xf numFmtId="165" fontId="3" fillId="4" borderId="0" xfId="1" applyNumberFormat="1" applyFont="1" applyFill="1"/>
    <xf numFmtId="2" fontId="3" fillId="5" borderId="0" xfId="0" applyNumberFormat="1" applyFont="1" applyFill="1"/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left" vertical="top" wrapText="1"/>
    </xf>
    <xf numFmtId="43" fontId="2" fillId="0" borderId="0" xfId="1" applyFont="1" applyFill="1"/>
    <xf numFmtId="166" fontId="3" fillId="3" borderId="0" xfId="0" applyNumberFormat="1" applyFont="1" applyFill="1" applyAlignment="1">
      <alignment vertical="top"/>
    </xf>
    <xf numFmtId="0" fontId="5" fillId="5" borderId="0" xfId="0" quotePrefix="1" applyFont="1" applyFill="1" applyAlignment="1">
      <alignment vertical="top"/>
    </xf>
    <xf numFmtId="0" fontId="4" fillId="5" borderId="0" xfId="0" applyFont="1" applyFill="1" applyAlignment="1">
      <alignment vertical="top"/>
    </xf>
    <xf numFmtId="167" fontId="3" fillId="5" borderId="0" xfId="0" applyNumberFormat="1" applyFont="1" applyFill="1" applyAlignment="1">
      <alignment vertical="top"/>
    </xf>
    <xf numFmtId="166" fontId="3" fillId="5" borderId="0" xfId="0" applyNumberFormat="1" applyFont="1" applyFill="1" applyAlignment="1">
      <alignment vertical="top"/>
    </xf>
    <xf numFmtId="0" fontId="8" fillId="0" borderId="1" xfId="0" applyFont="1" applyFill="1" applyBorder="1" applyAlignment="1">
      <alignment horizontal="center" vertical="center" wrapText="1"/>
    </xf>
    <xf numFmtId="0" fontId="6" fillId="5" borderId="0" xfId="0" applyFont="1" applyFill="1"/>
    <xf numFmtId="0" fontId="6" fillId="3" borderId="0" xfId="0" applyFont="1" applyFill="1" applyAlignment="1">
      <alignment horizontal="left" vertical="top"/>
    </xf>
    <xf numFmtId="0" fontId="2" fillId="0" borderId="5" xfId="0" applyFont="1" applyBorder="1"/>
    <xf numFmtId="0" fontId="3" fillId="0" borderId="0" xfId="0" applyFont="1" applyBorder="1"/>
    <xf numFmtId="9" fontId="3" fillId="2" borderId="0" xfId="2" applyFont="1" applyFill="1" applyBorder="1"/>
    <xf numFmtId="0" fontId="11" fillId="6" borderId="0" xfId="0" applyFont="1" applyFill="1"/>
    <xf numFmtId="0" fontId="3" fillId="6" borderId="0" xfId="0" applyFont="1" applyFill="1"/>
    <xf numFmtId="0" fontId="2" fillId="6" borderId="0" xfId="0" applyFont="1" applyFill="1"/>
    <xf numFmtId="165" fontId="3" fillId="6" borderId="0" xfId="1" applyNumberFormat="1" applyFont="1" applyFill="1"/>
    <xf numFmtId="0" fontId="12" fillId="6" borderId="0" xfId="0" applyFont="1" applyFill="1"/>
    <xf numFmtId="165" fontId="3" fillId="5" borderId="0" xfId="1" applyNumberFormat="1" applyFont="1" applyFill="1"/>
    <xf numFmtId="0" fontId="0" fillId="6" borderId="0" xfId="0" applyFill="1"/>
    <xf numFmtId="0" fontId="8" fillId="0" borderId="1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vertical="top"/>
    </xf>
    <xf numFmtId="0" fontId="6" fillId="6" borderId="0" xfId="0" applyFont="1" applyFill="1" applyAlignment="1">
      <alignment vertical="top"/>
    </xf>
    <xf numFmtId="0" fontId="2" fillId="6" borderId="0" xfId="0" applyFont="1" applyFill="1" applyAlignment="1">
      <alignment vertical="top"/>
    </xf>
    <xf numFmtId="167" fontId="3" fillId="6" borderId="0" xfId="0" applyNumberFormat="1" applyFont="1" applyFill="1" applyAlignment="1">
      <alignment vertical="top"/>
    </xf>
    <xf numFmtId="0" fontId="3" fillId="6" borderId="1" xfId="0" applyFont="1" applyFill="1" applyBorder="1"/>
    <xf numFmtId="0" fontId="3" fillId="6" borderId="5" xfId="0" applyFont="1" applyFill="1" applyBorder="1" applyAlignment="1">
      <alignment vertical="top"/>
    </xf>
    <xf numFmtId="0" fontId="3" fillId="6" borderId="0" xfId="0" applyFont="1" applyFill="1" applyBorder="1"/>
    <xf numFmtId="0" fontId="6" fillId="6" borderId="0" xfId="0" applyFont="1" applyFill="1" applyBorder="1" applyAlignment="1">
      <alignment vertical="top"/>
    </xf>
    <xf numFmtId="0" fontId="3" fillId="6" borderId="6" xfId="0" applyFont="1" applyFill="1" applyBorder="1"/>
    <xf numFmtId="0" fontId="2" fillId="6" borderId="5" xfId="0" applyFont="1" applyFill="1" applyBorder="1"/>
    <xf numFmtId="0" fontId="3" fillId="6" borderId="5" xfId="0" applyFont="1" applyFill="1" applyBorder="1"/>
    <xf numFmtId="0" fontId="3" fillId="6" borderId="0" xfId="0" applyFont="1" applyFill="1" applyBorder="1" applyAlignment="1">
      <alignment vertical="top"/>
    </xf>
    <xf numFmtId="0" fontId="5" fillId="0" borderId="0" xfId="0" quotePrefix="1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top"/>
    </xf>
    <xf numFmtId="166" fontId="3" fillId="6" borderId="0" xfId="0" applyNumberFormat="1" applyFont="1" applyFill="1" applyAlignment="1">
      <alignment vertical="top"/>
    </xf>
    <xf numFmtId="0" fontId="9" fillId="0" borderId="0" xfId="0" quotePrefix="1" applyFont="1" applyBorder="1" applyAlignment="1">
      <alignment vertical="top"/>
    </xf>
    <xf numFmtId="165" fontId="8" fillId="5" borderId="0" xfId="1" applyNumberFormat="1" applyFont="1" applyFill="1"/>
    <xf numFmtId="0" fontId="5" fillId="6" borderId="0" xfId="0" quotePrefix="1" applyFont="1" applyFill="1" applyAlignment="1">
      <alignment vertical="top"/>
    </xf>
    <xf numFmtId="0" fontId="4" fillId="6" borderId="0" xfId="0" applyFont="1" applyFill="1" applyAlignment="1">
      <alignment vertical="top"/>
    </xf>
    <xf numFmtId="0" fontId="0" fillId="6" borderId="0" xfId="0" applyFill="1" applyBorder="1"/>
    <xf numFmtId="0" fontId="6" fillId="6" borderId="0" xfId="0" applyFont="1" applyFill="1"/>
    <xf numFmtId="0" fontId="0" fillId="0" borderId="0" xfId="0" applyBorder="1"/>
    <xf numFmtId="0" fontId="0" fillId="6" borderId="6" xfId="0" applyFill="1" applyBorder="1"/>
    <xf numFmtId="0" fontId="3" fillId="3" borderId="0" xfId="0" applyFont="1" applyFill="1" applyBorder="1"/>
    <xf numFmtId="0" fontId="6" fillId="3" borderId="0" xfId="0" applyFont="1" applyFill="1" applyBorder="1"/>
    <xf numFmtId="0" fontId="4" fillId="6" borderId="9" xfId="0" applyFont="1" applyFill="1" applyBorder="1"/>
    <xf numFmtId="0" fontId="3" fillId="6" borderId="10" xfId="0" applyFont="1" applyFill="1" applyBorder="1"/>
    <xf numFmtId="0" fontId="3" fillId="6" borderId="12" xfId="0" applyFont="1" applyFill="1" applyBorder="1"/>
    <xf numFmtId="0" fontId="3" fillId="6" borderId="14" xfId="0" applyFont="1" applyFill="1" applyBorder="1"/>
    <xf numFmtId="0" fontId="3" fillId="6" borderId="15" xfId="0" applyFont="1" applyFill="1" applyBorder="1"/>
    <xf numFmtId="0" fontId="8" fillId="5" borderId="13" xfId="0" applyFont="1" applyFill="1" applyBorder="1"/>
    <xf numFmtId="10" fontId="3" fillId="2" borderId="13" xfId="2" applyNumberFormat="1" applyFont="1" applyFill="1" applyBorder="1"/>
    <xf numFmtId="0" fontId="14" fillId="6" borderId="0" xfId="0" applyFont="1" applyFill="1"/>
    <xf numFmtId="0" fontId="3" fillId="6" borderId="0" xfId="0" applyFont="1" applyFill="1" applyAlignment="1">
      <alignment horizontal="right" vertical="top"/>
    </xf>
    <xf numFmtId="10" fontId="2" fillId="7" borderId="2" xfId="0" applyNumberFormat="1" applyFont="1" applyFill="1" applyBorder="1"/>
    <xf numFmtId="43" fontId="2" fillId="7" borderId="2" xfId="1" applyFont="1" applyFill="1" applyBorder="1"/>
    <xf numFmtId="166" fontId="2" fillId="7" borderId="2" xfId="0" applyNumberFormat="1" applyFont="1" applyFill="1" applyBorder="1" applyAlignment="1">
      <alignment vertical="top"/>
    </xf>
    <xf numFmtId="43" fontId="2" fillId="7" borderId="2" xfId="1" applyFont="1" applyFill="1" applyBorder="1" applyAlignment="1">
      <alignment vertical="top"/>
    </xf>
    <xf numFmtId="0" fontId="15" fillId="8" borderId="3" xfId="0" applyFont="1" applyFill="1" applyBorder="1"/>
    <xf numFmtId="0" fontId="15" fillId="8" borderId="2" xfId="0" applyFont="1" applyFill="1" applyBorder="1"/>
    <xf numFmtId="0" fontId="16" fillId="8" borderId="4" xfId="0" applyFont="1" applyFill="1" applyBorder="1" applyAlignment="1">
      <alignment horizontal="right"/>
    </xf>
    <xf numFmtId="0" fontId="17" fillId="8" borderId="5" xfId="0" applyFont="1" applyFill="1" applyBorder="1"/>
    <xf numFmtId="0" fontId="15" fillId="8" borderId="0" xfId="0" applyFont="1" applyFill="1" applyBorder="1"/>
    <xf numFmtId="0" fontId="15" fillId="8" borderId="6" xfId="0" applyFont="1" applyFill="1" applyBorder="1"/>
    <xf numFmtId="0" fontId="17" fillId="8" borderId="5" xfId="0" quotePrefix="1" applyFont="1" applyFill="1" applyBorder="1"/>
    <xf numFmtId="0" fontId="15" fillId="8" borderId="1" xfId="0" applyFont="1" applyFill="1" applyBorder="1"/>
    <xf numFmtId="0" fontId="15" fillId="8" borderId="8" xfId="0" applyFont="1" applyFill="1" applyBorder="1"/>
    <xf numFmtId="0" fontId="15" fillId="8" borderId="5" xfId="0" applyFont="1" applyFill="1" applyBorder="1"/>
    <xf numFmtId="0" fontId="16" fillId="8" borderId="6" xfId="0" applyFont="1" applyFill="1" applyBorder="1" applyAlignment="1">
      <alignment horizontal="right"/>
    </xf>
    <xf numFmtId="0" fontId="0" fillId="7" borderId="0" xfId="0" applyFill="1" applyBorder="1"/>
    <xf numFmtId="165" fontId="8" fillId="7" borderId="16" xfId="1" applyNumberFormat="1" applyFont="1" applyFill="1" applyBorder="1"/>
    <xf numFmtId="0" fontId="3" fillId="7" borderId="0" xfId="0" applyFont="1" applyFill="1" applyBorder="1"/>
    <xf numFmtId="166" fontId="3" fillId="7" borderId="0" xfId="2" applyNumberFormat="1" applyFont="1" applyFill="1"/>
    <xf numFmtId="10" fontId="3" fillId="7" borderId="0" xfId="2" applyNumberFormat="1" applyFont="1" applyFill="1"/>
    <xf numFmtId="0" fontId="3" fillId="7" borderId="0" xfId="0" applyFont="1" applyFill="1"/>
    <xf numFmtId="165" fontId="8" fillId="7" borderId="0" xfId="1" applyNumberFormat="1" applyFont="1" applyFill="1"/>
    <xf numFmtId="165" fontId="3" fillId="7" borderId="1" xfId="1" applyNumberFormat="1" applyFont="1" applyFill="1" applyBorder="1"/>
    <xf numFmtId="14" fontId="3" fillId="5" borderId="0" xfId="0" applyNumberFormat="1" applyFont="1" applyFill="1"/>
    <xf numFmtId="2" fontId="20" fillId="5" borderId="0" xfId="0" applyNumberFormat="1" applyFont="1" applyFill="1"/>
    <xf numFmtId="14" fontId="8" fillId="5" borderId="0" xfId="0" applyNumberFormat="1" applyFont="1" applyFill="1"/>
    <xf numFmtId="2" fontId="3" fillId="7" borderId="0" xfId="0" applyNumberFormat="1" applyFont="1" applyFill="1"/>
    <xf numFmtId="166" fontId="2" fillId="7" borderId="2" xfId="0" applyNumberFormat="1" applyFont="1" applyFill="1" applyBorder="1"/>
    <xf numFmtId="0" fontId="6" fillId="0" borderId="0" xfId="0" applyFont="1" applyFill="1" applyAlignment="1">
      <alignment horizontal="left" vertical="top"/>
    </xf>
    <xf numFmtId="10" fontId="21" fillId="7" borderId="0" xfId="2" applyNumberFormat="1" applyFont="1" applyFill="1"/>
    <xf numFmtId="0" fontId="3" fillId="3" borderId="11" xfId="0" applyFont="1" applyFill="1" applyBorder="1"/>
    <xf numFmtId="166" fontId="19" fillId="7" borderId="0" xfId="0" applyNumberFormat="1" applyFont="1" applyFill="1" applyBorder="1"/>
    <xf numFmtId="0" fontId="19" fillId="7" borderId="0" xfId="0" applyFont="1" applyFill="1" applyBorder="1"/>
    <xf numFmtId="0" fontId="2" fillId="5" borderId="0" xfId="0" applyFont="1" applyFill="1" applyAlignment="1">
      <alignment vertical="top"/>
    </xf>
    <xf numFmtId="0" fontId="0" fillId="5" borderId="0" xfId="0" applyFont="1" applyFill="1"/>
    <xf numFmtId="0" fontId="2" fillId="5" borderId="0" xfId="0" applyFont="1" applyFill="1"/>
    <xf numFmtId="0" fontId="3" fillId="5" borderId="0" xfId="0" applyFont="1" applyFill="1" applyBorder="1"/>
    <xf numFmtId="10" fontId="3" fillId="7" borderId="0" xfId="0" applyNumberFormat="1" applyFont="1" applyFill="1"/>
    <xf numFmtId="0" fontId="2" fillId="6" borderId="0" xfId="0" applyFont="1" applyFill="1" applyBorder="1"/>
    <xf numFmtId="0" fontId="2" fillId="5" borderId="0" xfId="0" applyFont="1" applyFill="1" applyBorder="1" applyAlignment="1">
      <alignment vertical="top"/>
    </xf>
    <xf numFmtId="0" fontId="6" fillId="3" borderId="0" xfId="0" applyFont="1" applyFill="1" applyAlignment="1">
      <alignment horizontal="left" vertical="top" wrapText="1"/>
    </xf>
    <xf numFmtId="10" fontId="3" fillId="0" borderId="0" xfId="2" applyNumberFormat="1" applyFont="1"/>
    <xf numFmtId="43" fontId="3" fillId="0" borderId="0" xfId="0" applyNumberFormat="1" applyFont="1"/>
    <xf numFmtId="0" fontId="6" fillId="6" borderId="0" xfId="0" applyFont="1" applyFill="1" applyAlignment="1">
      <alignment vertical="top" wrapText="1"/>
    </xf>
    <xf numFmtId="0" fontId="6" fillId="6" borderId="0" xfId="0" applyFont="1" applyFill="1" applyAlignment="1">
      <alignment horizontal="left" vertical="top" wrapText="1"/>
    </xf>
    <xf numFmtId="0" fontId="6" fillId="6" borderId="0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top" wrapText="1"/>
    </xf>
    <xf numFmtId="0" fontId="3" fillId="9" borderId="0" xfId="0" applyFont="1" applyFill="1"/>
    <xf numFmtId="0" fontId="3" fillId="6" borderId="1" xfId="0" applyFont="1" applyFill="1" applyBorder="1" applyAlignment="1">
      <alignment vertical="center" wrapText="1"/>
    </xf>
    <xf numFmtId="0" fontId="6" fillId="3" borderId="0" xfId="0" applyFont="1" applyFill="1" applyAlignment="1">
      <alignment horizontal="left" vertical="top" wrapText="1"/>
    </xf>
    <xf numFmtId="10" fontId="2" fillId="7" borderId="2" xfId="2" applyNumberFormat="1" applyFont="1" applyFill="1" applyBorder="1"/>
    <xf numFmtId="43" fontId="3" fillId="0" borderId="0" xfId="1" applyFont="1"/>
    <xf numFmtId="165" fontId="3" fillId="0" borderId="0" xfId="0" applyNumberFormat="1" applyFont="1"/>
    <xf numFmtId="2" fontId="2" fillId="5" borderId="0" xfId="0" applyNumberFormat="1" applyFont="1" applyFill="1"/>
    <xf numFmtId="0" fontId="22" fillId="5" borderId="0" xfId="0" applyFont="1" applyFill="1"/>
    <xf numFmtId="9" fontId="3" fillId="5" borderId="0" xfId="2" applyFont="1" applyFill="1"/>
    <xf numFmtId="10" fontId="3" fillId="5" borderId="0" xfId="2" applyNumberFormat="1" applyFont="1" applyFill="1"/>
    <xf numFmtId="43" fontId="3" fillId="7" borderId="0" xfId="0" applyNumberFormat="1" applyFont="1" applyFill="1"/>
    <xf numFmtId="10" fontId="3" fillId="7" borderId="0" xfId="2" applyNumberFormat="1" applyFont="1" applyFill="1" applyBorder="1"/>
    <xf numFmtId="165" fontId="3" fillId="7" borderId="0" xfId="0" applyNumberFormat="1" applyFont="1" applyFill="1"/>
    <xf numFmtId="10" fontId="3" fillId="7" borderId="0" xfId="0" applyNumberFormat="1" applyFont="1" applyFill="1" applyBorder="1"/>
    <xf numFmtId="10" fontId="2" fillId="5" borderId="0" xfId="2" applyNumberFormat="1" applyFont="1" applyFill="1"/>
    <xf numFmtId="10" fontId="2" fillId="7" borderId="0" xfId="0" applyNumberFormat="1" applyFont="1" applyFill="1" applyBorder="1"/>
    <xf numFmtId="10" fontId="0" fillId="7" borderId="0" xfId="0" applyNumberFormat="1" applyFill="1" applyBorder="1"/>
    <xf numFmtId="0" fontId="3" fillId="3" borderId="0" xfId="0" quotePrefix="1" applyFont="1" applyFill="1"/>
    <xf numFmtId="0" fontId="4" fillId="3" borderId="9" xfId="0" applyFont="1" applyFill="1" applyBorder="1"/>
    <xf numFmtId="0" fontId="3" fillId="3" borderId="10" xfId="0" applyFont="1" applyFill="1" applyBorder="1"/>
    <xf numFmtId="0" fontId="3" fillId="5" borderId="12" xfId="0" applyFont="1" applyFill="1" applyBorder="1"/>
    <xf numFmtId="0" fontId="3" fillId="2" borderId="12" xfId="0" applyFont="1" applyFill="1" applyBorder="1"/>
    <xf numFmtId="0" fontId="3" fillId="2" borderId="0" xfId="0" applyFont="1" applyFill="1" applyBorder="1"/>
    <xf numFmtId="0" fontId="3" fillId="7" borderId="14" xfId="0" applyFont="1" applyFill="1" applyBorder="1"/>
    <xf numFmtId="0" fontId="3" fillId="7" borderId="15" xfId="0" applyFont="1" applyFill="1" applyBorder="1"/>
    <xf numFmtId="0" fontId="6" fillId="3" borderId="0" xfId="0" applyFont="1" applyFill="1" applyAlignment="1">
      <alignment horizontal="right" vertical="top"/>
    </xf>
    <xf numFmtId="0" fontId="8" fillId="6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vertical="top"/>
    </xf>
    <xf numFmtId="43" fontId="3" fillId="7" borderId="0" xfId="1" applyFont="1" applyFill="1" applyBorder="1"/>
    <xf numFmtId="0" fontId="6" fillId="6" borderId="0" xfId="0" applyFont="1" applyFill="1" applyAlignment="1">
      <alignment horizontal="left" vertical="top"/>
    </xf>
    <xf numFmtId="0" fontId="8" fillId="6" borderId="1" xfId="0" applyFont="1" applyFill="1" applyBorder="1" applyAlignment="1">
      <alignment horizontal="left" vertical="center" wrapText="1"/>
    </xf>
    <xf numFmtId="0" fontId="3" fillId="0" borderId="0" xfId="0" quotePrefix="1" applyFont="1" applyFill="1"/>
    <xf numFmtId="0" fontId="2" fillId="6" borderId="0" xfId="0" quotePrefix="1" applyFont="1" applyFill="1"/>
    <xf numFmtId="0" fontId="3" fillId="6" borderId="0" xfId="0" quotePrefix="1" applyFont="1" applyFill="1"/>
    <xf numFmtId="0" fontId="2" fillId="0" borderId="0" xfId="0" applyFont="1" applyBorder="1"/>
    <xf numFmtId="0" fontId="6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6" fillId="3" borderId="0" xfId="0" quotePrefix="1" applyFont="1" applyFill="1" applyAlignment="1">
      <alignment vertical="top"/>
    </xf>
    <xf numFmtId="0" fontId="6" fillId="0" borderId="0" xfId="0" applyFont="1" applyFill="1"/>
    <xf numFmtId="0" fontId="12" fillId="6" borderId="15" xfId="0" applyFont="1" applyFill="1" applyBorder="1"/>
    <xf numFmtId="165" fontId="3" fillId="6" borderId="15" xfId="1" applyNumberFormat="1" applyFont="1" applyFill="1" applyBorder="1"/>
    <xf numFmtId="165" fontId="2" fillId="6" borderId="15" xfId="1" applyNumberFormat="1" applyFont="1" applyFill="1" applyBorder="1"/>
    <xf numFmtId="0" fontId="6" fillId="3" borderId="0" xfId="0" applyFont="1" applyFill="1" applyBorder="1" applyAlignment="1">
      <alignment vertical="top"/>
    </xf>
    <xf numFmtId="0" fontId="0" fillId="3" borderId="0" xfId="0" applyFill="1" applyBorder="1"/>
    <xf numFmtId="0" fontId="6" fillId="6" borderId="0" xfId="0" applyFont="1" applyFill="1" applyBorder="1"/>
    <xf numFmtId="0" fontId="3" fillId="6" borderId="15" xfId="0" applyFont="1" applyFill="1" applyBorder="1" applyAlignment="1">
      <alignment vertical="top"/>
    </xf>
    <xf numFmtId="166" fontId="3" fillId="6" borderId="15" xfId="0" applyNumberFormat="1" applyFont="1" applyFill="1" applyBorder="1" applyAlignment="1">
      <alignment vertical="top"/>
    </xf>
    <xf numFmtId="167" fontId="3" fillId="6" borderId="15" xfId="0" applyNumberFormat="1" applyFont="1" applyFill="1" applyBorder="1" applyAlignment="1">
      <alignment vertical="top"/>
    </xf>
    <xf numFmtId="0" fontId="6" fillId="6" borderId="15" xfId="0" applyFont="1" applyFill="1" applyBorder="1"/>
    <xf numFmtId="0" fontId="0" fillId="6" borderId="15" xfId="0" applyFill="1" applyBorder="1"/>
    <xf numFmtId="0" fontId="6" fillId="6" borderId="15" xfId="0" applyFont="1" applyFill="1" applyBorder="1" applyAlignment="1">
      <alignment vertical="top"/>
    </xf>
    <xf numFmtId="10" fontId="3" fillId="2" borderId="1" xfId="2" applyNumberFormat="1" applyFont="1" applyFill="1" applyBorder="1"/>
    <xf numFmtId="10" fontId="3" fillId="7" borderId="1" xfId="0" applyNumberFormat="1" applyFont="1" applyFill="1" applyBorder="1"/>
    <xf numFmtId="2" fontId="3" fillId="7" borderId="1" xfId="0" applyNumberFormat="1" applyFont="1" applyFill="1" applyBorder="1"/>
    <xf numFmtId="0" fontId="2" fillId="3" borderId="0" xfId="0" applyFont="1" applyFill="1" applyBorder="1" applyAlignment="1">
      <alignment horizontal="center" wrapText="1"/>
    </xf>
    <xf numFmtId="0" fontId="6" fillId="0" borderId="0" xfId="0" quotePrefix="1" applyFont="1" applyFill="1" applyAlignment="1">
      <alignment vertical="top"/>
    </xf>
    <xf numFmtId="0" fontId="25" fillId="6" borderId="0" xfId="0" applyFont="1" applyFill="1" applyAlignment="1">
      <alignment vertical="top"/>
    </xf>
    <xf numFmtId="0" fontId="20" fillId="6" borderId="0" xfId="0" applyFont="1" applyFill="1"/>
    <xf numFmtId="168" fontId="21" fillId="6" borderId="0" xfId="1" applyNumberFormat="1" applyFont="1" applyFill="1" applyAlignment="1">
      <alignment vertical="top"/>
    </xf>
    <xf numFmtId="0" fontId="13" fillId="6" borderId="0" xfId="0" applyFont="1" applyFill="1"/>
    <xf numFmtId="0" fontId="25" fillId="6" borderId="0" xfId="0" applyFont="1" applyFill="1" applyAlignment="1">
      <alignment horizontal="right" vertical="top"/>
    </xf>
    <xf numFmtId="0" fontId="2" fillId="6" borderId="5" xfId="0" applyFont="1" applyFill="1" applyBorder="1" applyAlignment="1">
      <alignment vertical="top"/>
    </xf>
    <xf numFmtId="0" fontId="25" fillId="6" borderId="0" xfId="0" applyFont="1" applyFill="1" applyBorder="1" applyAlignment="1">
      <alignment horizontal="left" vertical="top" wrapText="1"/>
    </xf>
    <xf numFmtId="0" fontId="6" fillId="6" borderId="0" xfId="0" applyFont="1" applyFill="1" applyBorder="1" applyAlignment="1">
      <alignment vertical="top" wrapText="1"/>
    </xf>
    <xf numFmtId="10" fontId="23" fillId="7" borderId="1" xfId="2" applyNumberFormat="1" applyFont="1" applyFill="1" applyBorder="1"/>
    <xf numFmtId="43" fontId="23" fillId="7" borderId="1" xfId="1" applyFont="1" applyFill="1" applyBorder="1"/>
    <xf numFmtId="0" fontId="0" fillId="5" borderId="0" xfId="0" applyFont="1" applyFill="1" applyBorder="1"/>
    <xf numFmtId="0" fontId="13" fillId="0" borderId="0" xfId="0" applyFont="1" applyBorder="1"/>
    <xf numFmtId="0" fontId="6" fillId="3" borderId="0" xfId="0" quotePrefix="1" applyFont="1" applyFill="1" applyBorder="1" applyAlignment="1">
      <alignment vertical="top"/>
    </xf>
    <xf numFmtId="0" fontId="0" fillId="0" borderId="0" xfId="0" applyFill="1" applyBorder="1"/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/>
    <xf numFmtId="10" fontId="5" fillId="7" borderId="0" xfId="2" applyNumberFormat="1" applyFont="1" applyFill="1"/>
    <xf numFmtId="10" fontId="3" fillId="7" borderId="1" xfId="2" applyNumberFormat="1" applyFont="1" applyFill="1" applyBorder="1"/>
    <xf numFmtId="43" fontId="3" fillId="7" borderId="1" xfId="1" applyFont="1" applyFill="1" applyBorder="1"/>
    <xf numFmtId="0" fontId="26" fillId="6" borderId="0" xfId="0" applyFont="1" applyFill="1"/>
    <xf numFmtId="0" fontId="19" fillId="0" borderId="0" xfId="0" applyFont="1"/>
    <xf numFmtId="0" fontId="22" fillId="0" borderId="0" xfId="0" applyFont="1" applyFill="1" applyBorder="1"/>
    <xf numFmtId="166" fontId="2" fillId="2" borderId="0" xfId="2" applyNumberFormat="1" applyFont="1" applyFill="1"/>
    <xf numFmtId="2" fontId="2" fillId="7" borderId="0" xfId="0" applyNumberFormat="1" applyFont="1" applyFill="1"/>
    <xf numFmtId="2" fontId="19" fillId="7" borderId="0" xfId="0" applyNumberFormat="1" applyFont="1" applyFill="1" applyBorder="1"/>
    <xf numFmtId="0" fontId="25" fillId="6" borderId="0" xfId="0" applyFont="1" applyFill="1" applyBorder="1" applyAlignment="1">
      <alignment vertical="top" wrapText="1"/>
    </xf>
    <xf numFmtId="0" fontId="2" fillId="7" borderId="0" xfId="0" applyFont="1" applyFill="1" applyBorder="1"/>
    <xf numFmtId="0" fontId="0" fillId="0" borderId="0" xfId="0" applyFont="1"/>
    <xf numFmtId="0" fontId="18" fillId="8" borderId="5" xfId="0" quotePrefix="1" applyFont="1" applyFill="1" applyBorder="1" applyAlignment="1">
      <alignment horizontal="left" vertical="top" wrapText="1"/>
    </xf>
    <xf numFmtId="0" fontId="18" fillId="8" borderId="0" xfId="0" quotePrefix="1" applyFont="1" applyFill="1" applyBorder="1" applyAlignment="1">
      <alignment horizontal="left" vertical="top" wrapText="1"/>
    </xf>
    <xf numFmtId="0" fontId="18" fillId="8" borderId="6" xfId="0" quotePrefix="1" applyFont="1" applyFill="1" applyBorder="1" applyAlignment="1">
      <alignment horizontal="left" vertical="top" wrapText="1"/>
    </xf>
    <xf numFmtId="0" fontId="17" fillId="8" borderId="5" xfId="0" applyFont="1" applyFill="1" applyBorder="1" applyAlignment="1">
      <alignment horizontal="left" vertical="top" wrapText="1"/>
    </xf>
    <xf numFmtId="0" fontId="17" fillId="8" borderId="0" xfId="0" applyFont="1" applyFill="1" applyBorder="1" applyAlignment="1">
      <alignment horizontal="left" vertical="top" wrapText="1"/>
    </xf>
    <xf numFmtId="0" fontId="17" fillId="8" borderId="6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center" wrapText="1"/>
    </xf>
    <xf numFmtId="0" fontId="2" fillId="6" borderId="15" xfId="0" applyFont="1" applyFill="1" applyBorder="1" applyAlignment="1">
      <alignment horizontal="center" wrapText="1"/>
    </xf>
    <xf numFmtId="0" fontId="25" fillId="3" borderId="0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2" fillId="0" borderId="0" xfId="1" applyNumberFormat="1" applyFont="1" applyAlignment="1">
      <alignment horizontal="left" vertical="top" wrapText="1"/>
    </xf>
    <xf numFmtId="0" fontId="3" fillId="6" borderId="0" xfId="0" applyFont="1" applyFill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0" fontId="6" fillId="3" borderId="0" xfId="0" quotePrefix="1" applyFont="1" applyFill="1" applyBorder="1" applyAlignment="1">
      <alignment horizontal="left" vertical="top" wrapText="1"/>
    </xf>
    <xf numFmtId="0" fontId="18" fillId="8" borderId="7" xfId="0" applyFont="1" applyFill="1" applyBorder="1"/>
    <xf numFmtId="0" fontId="5" fillId="5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%20fncPopUp('/shared/fncAccessRouter.asp?ProjId=CE51F8BAF94D5070E04392CB4B245070&amp;Access=E&amp;Forward=/PTNET2/UI/Submissions.aspx?ProjID=CE51F8BAF94D5070E04392CB4B245070&amp;DontRefreshParent=1','850','650','PT_CE51F8BAF94D5070E04392CB4B245070')" TargetMode="External"/><Relationship Id="rId2" Type="http://schemas.openxmlformats.org/officeDocument/2006/relationships/hyperlink" Target="https://eresearch.mssm.edu/WebPortal/Main.asp?Mode=PT1#cat" TargetMode="External"/><Relationship Id="rId1" Type="http://schemas.openxmlformats.org/officeDocument/2006/relationships/hyperlink" Target="https://eresearch.mssm.edu/WebPortal/Main.asp?Mode=PT" TargetMode="External"/><Relationship Id="rId5" Type="http://schemas.openxmlformats.org/officeDocument/2006/relationships/hyperlink" Target="javascript:%20fncPopUp('/shared/fncAccessRouter.asp?ProjId=CBA7D466EB4F5040E04392CB4B245040&amp;Access=E&amp;Forward=/PTNET2/UI/Submissions.aspx?ProjID=CBA7D466EB4F5040E04392CB4B245040&amp;DontRefreshParent=1','850','650','PT_CBA7D466EB4F5040E04392CB4B245040')" TargetMode="External"/><Relationship Id="rId4" Type="http://schemas.openxmlformats.org/officeDocument/2006/relationships/hyperlink" Target="javascript:%20fncPopUp('/shared/fncAccessRouter.asp?ProjId=CA75A7A22F28601EE04392CB4B24601E&amp;Access=E&amp;Forward=/PTNET2/UI/Submissions.aspx?ProjID=CA75A7A22F28601EE04392CB4B24601E&amp;DontRefreshParent=1','850','650','PT_CA75A7A22F28601EE04392CB4B24601E')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javascript:%20fncPopUp('/shared/fncAccessRouter.asp?ProjId=CE51F8BAF94D5070E04392CB4B245070&amp;Access=E&amp;Forward=/PTNET2/UI/Submissions.aspx?ProjID=CE51F8BAF94D5070E04392CB4B245070&amp;DontRefreshParent=1','850','650','PT_CE51F8BAF94D5070E04392CB4B245070')" TargetMode="External"/><Relationship Id="rId2" Type="http://schemas.openxmlformats.org/officeDocument/2006/relationships/hyperlink" Target="https://eresearch.mssm.edu/WebPortal/Main.asp?Mode=PT1#cat" TargetMode="External"/><Relationship Id="rId1" Type="http://schemas.openxmlformats.org/officeDocument/2006/relationships/hyperlink" Target="https://eresearch.mssm.edu/WebPortal/Main.asp?Mode=PT" TargetMode="External"/><Relationship Id="rId5" Type="http://schemas.openxmlformats.org/officeDocument/2006/relationships/hyperlink" Target="javascript:%20fncPopUp('/shared/fncAccessRouter.asp?ProjId=CBA7D466EB4F5040E04392CB4B245040&amp;Access=E&amp;Forward=/PTNET2/UI/Submissions.aspx?ProjID=CBA7D466EB4F5040E04392CB4B245040&amp;DontRefreshParent=1','850','650','PT_CBA7D466EB4F5040E04392CB4B245040')" TargetMode="External"/><Relationship Id="rId4" Type="http://schemas.openxmlformats.org/officeDocument/2006/relationships/hyperlink" Target="javascript:%20fncPopUp('/shared/fncAccessRouter.asp?ProjId=CA75A7A22F28601EE04392CB4B24601E&amp;Access=E&amp;Forward=/PTNET2/UI/Submissions.aspx?ProjID=CA75A7A22F28601EE04392CB4B24601E&amp;DontRefreshParent=1','850','650','PT_CA75A7A22F28601EE04392CB4B24601E')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javascript:%20fncPopUp('/shared/fncAccessRouter.asp?ProjId=CE51F8BAF94D5070E04392CB4B245070&amp;Access=E&amp;Forward=/PTNET2/UI/Submissions.aspx?ProjID=CE51F8BAF94D5070E04392CB4B245070&amp;DontRefreshParent=1','850','650','PT_CE51F8BAF94D5070E04392CB4B245070')" TargetMode="External"/><Relationship Id="rId2" Type="http://schemas.openxmlformats.org/officeDocument/2006/relationships/hyperlink" Target="https://eresearch.mssm.edu/WebPortal/Main.asp?Mode=PT1#cat" TargetMode="External"/><Relationship Id="rId1" Type="http://schemas.openxmlformats.org/officeDocument/2006/relationships/hyperlink" Target="https://eresearch.mssm.edu/WebPortal/Main.asp?Mode=PT" TargetMode="External"/><Relationship Id="rId5" Type="http://schemas.openxmlformats.org/officeDocument/2006/relationships/hyperlink" Target="javascript:%20fncPopUp('/shared/fncAccessRouter.asp?ProjId=CBA7D466EB4F5040E04392CB4B245040&amp;Access=E&amp;Forward=/PTNET2/UI/Submissions.aspx?ProjID=CBA7D466EB4F5040E04392CB4B245040&amp;DontRefreshParent=1','850','650','PT_CBA7D466EB4F5040E04392CB4B245040')" TargetMode="External"/><Relationship Id="rId4" Type="http://schemas.openxmlformats.org/officeDocument/2006/relationships/hyperlink" Target="javascript:%20fncPopUp('/shared/fncAccessRouter.asp?ProjId=CA75A7A22F28601EE04392CB4B24601E&amp;Access=E&amp;Forward=/PTNET2/UI/Submissions.aspx?ProjID=CA75A7A22F28601EE04392CB4B24601E&amp;DontRefreshParent=1','850','650','PT_CA75A7A22F28601EE04392CB4B24601E')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javascript:%20fncPopUp('/shared/fncAccessRouter.asp?ProjId=CE51F8BAF94D5070E04392CB4B245070&amp;Access=E&amp;Forward=/PTNET2/UI/Submissions.aspx?ProjID=CE51F8BAF94D5070E04392CB4B245070&amp;DontRefreshParent=1','850','650','PT_CE51F8BAF94D5070E04392CB4B245070')" TargetMode="External"/><Relationship Id="rId2" Type="http://schemas.openxmlformats.org/officeDocument/2006/relationships/hyperlink" Target="https://eresearch.mssm.edu/WebPortal/Main.asp?Mode=PT1#cat" TargetMode="External"/><Relationship Id="rId1" Type="http://schemas.openxmlformats.org/officeDocument/2006/relationships/hyperlink" Target="https://eresearch.mssm.edu/WebPortal/Main.asp?Mode=PT" TargetMode="External"/><Relationship Id="rId5" Type="http://schemas.openxmlformats.org/officeDocument/2006/relationships/hyperlink" Target="javascript:%20fncPopUp('/shared/fncAccessRouter.asp?ProjId=CBA7D466EB4F5040E04392CB4B245040&amp;Access=E&amp;Forward=/PTNET2/UI/Submissions.aspx?ProjID=CBA7D466EB4F5040E04392CB4B245040&amp;DontRefreshParent=1','850','650','PT_CBA7D466EB4F5040E04392CB4B245040')" TargetMode="External"/><Relationship Id="rId4" Type="http://schemas.openxmlformats.org/officeDocument/2006/relationships/hyperlink" Target="javascript:%20fncPopUp('/shared/fncAccessRouter.asp?ProjId=CA75A7A22F28601EE04392CB4B24601E&amp;Access=E&amp;Forward=/PTNET2/UI/Submissions.aspx?ProjID=CA75A7A22F28601EE04392CB4B24601E&amp;DontRefreshParent=1','850','650','PT_CA75A7A22F28601EE04392CB4B24601E')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javascript:%20fncPopUp('/shared/fncAccessRouter.asp?ProjId=CE51F8BAF94D5070E04392CB4B245070&amp;Access=E&amp;Forward=/PTNET2/UI/Submissions.aspx?ProjID=CE51F8BAF94D5070E04392CB4B245070&amp;DontRefreshParent=1','850','650','PT_CE51F8BAF94D5070E04392CB4B245070')" TargetMode="External"/><Relationship Id="rId2" Type="http://schemas.openxmlformats.org/officeDocument/2006/relationships/hyperlink" Target="https://eresearch.mssm.edu/WebPortal/Main.asp?Mode=PT1#cat" TargetMode="External"/><Relationship Id="rId1" Type="http://schemas.openxmlformats.org/officeDocument/2006/relationships/hyperlink" Target="https://eresearch.mssm.edu/WebPortal/Main.asp?Mode=PT" TargetMode="External"/><Relationship Id="rId5" Type="http://schemas.openxmlformats.org/officeDocument/2006/relationships/hyperlink" Target="javascript:%20fncPopUp('/shared/fncAccessRouter.asp?ProjId=CBA7D466EB4F5040E04392CB4B245040&amp;Access=E&amp;Forward=/PTNET2/UI/Submissions.aspx?ProjID=CBA7D466EB4F5040E04392CB4B245040&amp;DontRefreshParent=1','850','650','PT_CBA7D466EB4F5040E04392CB4B245040')" TargetMode="External"/><Relationship Id="rId4" Type="http://schemas.openxmlformats.org/officeDocument/2006/relationships/hyperlink" Target="javascript:%20fncPopUp('/shared/fncAccessRouter.asp?ProjId=CA75A7A22F28601EE04392CB4B24601E&amp;Access=E&amp;Forward=/PTNET2/UI/Submissions.aspx?ProjID=CA75A7A22F28601EE04392CB4B24601E&amp;DontRefreshParent=1','850','650','PT_CA75A7A22F28601EE04392CB4B24601E'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2" name="AutoShape 1" descr="https://eresearch.mssm.edu/pic/icon/transparentIcon.gif"/>
        <xdr:cNvSpPr>
          <a:spLocks noChangeAspect="1" noChangeArrowheads="1"/>
        </xdr:cNvSpPr>
      </xdr:nvSpPr>
      <xdr:spPr bwMode="auto">
        <a:xfrm>
          <a:off x="1685925" y="42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3" name="AutoShape 2" descr="https://eresearch.mssm.edu/pic/icon/transparentIcon.gif"/>
        <xdr:cNvSpPr>
          <a:spLocks noChangeAspect="1" noChangeArrowheads="1"/>
        </xdr:cNvSpPr>
      </xdr:nvSpPr>
      <xdr:spPr bwMode="auto">
        <a:xfrm>
          <a:off x="1685925" y="42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4" name="AutoShape 27" descr="https://eresearch.mssm.edu/pic/icon/sortUp.gif"/>
        <xdr:cNvSpPr>
          <a:spLocks noChangeAspect="1" noChangeArrowheads="1"/>
        </xdr:cNvSpPr>
      </xdr:nvSpPr>
      <xdr:spPr bwMode="auto">
        <a:xfrm>
          <a:off x="1685925" y="42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5" name="AutoShape 28" descr="https://eresearch.mssm.edu/pic/icon/sortUp.gif"/>
        <xdr:cNvSpPr>
          <a:spLocks noChangeAspect="1" noChangeArrowheads="1"/>
        </xdr:cNvSpPr>
      </xdr:nvSpPr>
      <xdr:spPr bwMode="auto">
        <a:xfrm>
          <a:off x="1685925" y="42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6" name="AutoShape 29" descr="https://eresearch.mssm.edu/pic/icon/sortUp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685925" y="42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7" name="browseRepeater_ctl01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85925" y="42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8" name="AutoShape 31" descr="Open Proposal Fol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685925" y="42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304800</xdr:colOff>
      <xdr:row>56</xdr:row>
      <xdr:rowOff>38100</xdr:rowOff>
    </xdr:to>
    <xdr:sp macro="" textlink="">
      <xdr:nvSpPr>
        <xdr:cNvPr id="9" name="browseRepeater_ctl01_speechBubble" descr="https://eresearch.mssm.edu/pic/icon/speechBubble.gif"/>
        <xdr:cNvSpPr>
          <a:spLocks noChangeAspect="1" noChangeArrowheads="1"/>
        </xdr:cNvSpPr>
      </xdr:nvSpPr>
      <xdr:spPr bwMode="auto">
        <a:xfrm>
          <a:off x="7029450" y="42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10" name="browseRepeater_ctl02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85925" y="42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11" name="AutoShape 34" descr="Open Proposal Folder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685925" y="42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304800</xdr:colOff>
      <xdr:row>56</xdr:row>
      <xdr:rowOff>38100</xdr:rowOff>
    </xdr:to>
    <xdr:sp macro="" textlink="">
      <xdr:nvSpPr>
        <xdr:cNvPr id="12" name="browseRepeater_ctl02_speechBubble" descr="https://eresearch.mssm.edu/pic/icon/speechBubble.gif"/>
        <xdr:cNvSpPr>
          <a:spLocks noChangeAspect="1" noChangeArrowheads="1"/>
        </xdr:cNvSpPr>
      </xdr:nvSpPr>
      <xdr:spPr bwMode="auto">
        <a:xfrm>
          <a:off x="7029450" y="42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13" name="browseRepeater_ctl03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685925" y="42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14" name="AutoShape 37" descr="Open Proposal Folder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685925" y="42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304800</xdr:colOff>
      <xdr:row>56</xdr:row>
      <xdr:rowOff>38100</xdr:rowOff>
    </xdr:to>
    <xdr:sp macro="" textlink="">
      <xdr:nvSpPr>
        <xdr:cNvPr id="15" name="browseRepeater_ctl03_speechBubble" descr="https://eresearch.mssm.edu/pic/icon/speechBubble.gif"/>
        <xdr:cNvSpPr>
          <a:spLocks noChangeAspect="1" noChangeArrowheads="1"/>
        </xdr:cNvSpPr>
      </xdr:nvSpPr>
      <xdr:spPr bwMode="auto">
        <a:xfrm>
          <a:off x="7029450" y="42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304800</xdr:colOff>
      <xdr:row>56</xdr:row>
      <xdr:rowOff>38100</xdr:rowOff>
    </xdr:to>
    <xdr:sp macro="" textlink="">
      <xdr:nvSpPr>
        <xdr:cNvPr id="16" name="browseRepeater_ctl04_speechBubble" descr="https://eresearch.mssm.edu/pic/icon/speechBubble.gif"/>
        <xdr:cNvSpPr>
          <a:spLocks noChangeAspect="1" noChangeArrowheads="1"/>
        </xdr:cNvSpPr>
      </xdr:nvSpPr>
      <xdr:spPr bwMode="auto">
        <a:xfrm>
          <a:off x="7029450" y="42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17" name="AutoShape 1" descr="https://eresearch.mssm.edu/pic/icon/transparentIcon.gif"/>
        <xdr:cNvSpPr>
          <a:spLocks noChangeAspect="1" noChangeArrowheads="1"/>
        </xdr:cNvSpPr>
      </xdr:nvSpPr>
      <xdr:spPr bwMode="auto">
        <a:xfrm>
          <a:off x="2424545" y="7533409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18" name="AutoShape 2" descr="https://eresearch.mssm.edu/pic/icon/transparentIcon.gif"/>
        <xdr:cNvSpPr>
          <a:spLocks noChangeAspect="1" noChangeArrowheads="1"/>
        </xdr:cNvSpPr>
      </xdr:nvSpPr>
      <xdr:spPr bwMode="auto">
        <a:xfrm>
          <a:off x="2424545" y="7533409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19" name="AutoShape 27" descr="https://eresearch.mssm.edu/pic/icon/sortUp.gif"/>
        <xdr:cNvSpPr>
          <a:spLocks noChangeAspect="1" noChangeArrowheads="1"/>
        </xdr:cNvSpPr>
      </xdr:nvSpPr>
      <xdr:spPr bwMode="auto">
        <a:xfrm>
          <a:off x="2424545" y="7533409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0" name="AutoShape 28" descr="https://eresearch.mssm.edu/pic/icon/sortUp.gif"/>
        <xdr:cNvSpPr>
          <a:spLocks noChangeAspect="1" noChangeArrowheads="1"/>
        </xdr:cNvSpPr>
      </xdr:nvSpPr>
      <xdr:spPr bwMode="auto">
        <a:xfrm>
          <a:off x="2424545" y="7533409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1" name="AutoShape 29" descr="https://eresearch.mssm.edu/pic/icon/sortUp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24545" y="7533409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2" name="browseRepeater_ctl01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4545" y="7533409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3" name="AutoShape 31" descr="Open Proposal Fol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24545" y="7533409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75</xdr:row>
      <xdr:rowOff>0</xdr:rowOff>
    </xdr:from>
    <xdr:ext cx="304800" cy="419100"/>
    <xdr:sp macro="" textlink="">
      <xdr:nvSpPr>
        <xdr:cNvPr id="24" name="browseRepeater_ctl01_speechBubble" descr="https://eresearch.mssm.edu/pic/icon/speechBubble.gif"/>
        <xdr:cNvSpPr>
          <a:spLocks noChangeAspect="1" noChangeArrowheads="1"/>
        </xdr:cNvSpPr>
      </xdr:nvSpPr>
      <xdr:spPr bwMode="auto">
        <a:xfrm>
          <a:off x="9888682" y="7533409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5" name="browseRepeater_ctl02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4545" y="7533409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6" name="AutoShape 34" descr="Open Proposal Folder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24545" y="7533409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75</xdr:row>
      <xdr:rowOff>0</xdr:rowOff>
    </xdr:from>
    <xdr:ext cx="304800" cy="419100"/>
    <xdr:sp macro="" textlink="">
      <xdr:nvSpPr>
        <xdr:cNvPr id="27" name="browseRepeater_ctl02_speechBubble" descr="https://eresearch.mssm.edu/pic/icon/speechBubble.gif"/>
        <xdr:cNvSpPr>
          <a:spLocks noChangeAspect="1" noChangeArrowheads="1"/>
        </xdr:cNvSpPr>
      </xdr:nvSpPr>
      <xdr:spPr bwMode="auto">
        <a:xfrm>
          <a:off x="9888682" y="7533409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8" name="browseRepeater_ctl03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24545" y="7533409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9" name="AutoShape 37" descr="Open Proposal Folder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24545" y="7533409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75</xdr:row>
      <xdr:rowOff>0</xdr:rowOff>
    </xdr:from>
    <xdr:ext cx="304800" cy="419100"/>
    <xdr:sp macro="" textlink="">
      <xdr:nvSpPr>
        <xdr:cNvPr id="30" name="browseRepeater_ctl03_speechBubble" descr="https://eresearch.mssm.edu/pic/icon/speechBubble.gif"/>
        <xdr:cNvSpPr>
          <a:spLocks noChangeAspect="1" noChangeArrowheads="1"/>
        </xdr:cNvSpPr>
      </xdr:nvSpPr>
      <xdr:spPr bwMode="auto">
        <a:xfrm>
          <a:off x="9888682" y="7533409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75</xdr:row>
      <xdr:rowOff>0</xdr:rowOff>
    </xdr:from>
    <xdr:ext cx="304800" cy="419100"/>
    <xdr:sp macro="" textlink="">
      <xdr:nvSpPr>
        <xdr:cNvPr id="31" name="browseRepeater_ctl04_speechBubble" descr="https://eresearch.mssm.edu/pic/icon/speechBubble.gif"/>
        <xdr:cNvSpPr>
          <a:spLocks noChangeAspect="1" noChangeArrowheads="1"/>
        </xdr:cNvSpPr>
      </xdr:nvSpPr>
      <xdr:spPr bwMode="auto">
        <a:xfrm>
          <a:off x="9888682" y="7533409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2" name="AutoShape 1" descr="https://eresearch.mssm.edu/pic/icon/transparentIcon.gif"/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3" name="AutoShape 2" descr="https://eresearch.mssm.edu/pic/icon/transparentIcon.gif"/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4" name="AutoShape 27" descr="https://eresearch.mssm.edu/pic/icon/sortUp.gif"/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5" name="AutoShape 28" descr="https://eresearch.mssm.edu/pic/icon/sortUp.gif"/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6" name="AutoShape 29" descr="https://eresearch.mssm.edu/pic/icon/sortUp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7" name="browseRepeater_ctl01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8" name="AutoShape 31" descr="Open Proposal Fol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9" name="browseRepeater_ctl02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40" name="AutoShape 34" descr="Open Proposal Folder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41" name="browseRepeater_ctl03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42" name="AutoShape 37" descr="Open Proposal Folder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67</xdr:row>
      <xdr:rowOff>38100</xdr:rowOff>
    </xdr:to>
    <xdr:sp macro="" textlink="">
      <xdr:nvSpPr>
        <xdr:cNvPr id="2" name="AutoShape 1" descr="https://eresearch.mssm.edu/pic/icon/transparentIcon.gif"/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67</xdr:row>
      <xdr:rowOff>38100</xdr:rowOff>
    </xdr:to>
    <xdr:sp macro="" textlink="">
      <xdr:nvSpPr>
        <xdr:cNvPr id="3" name="AutoShape 2" descr="https://eresearch.mssm.edu/pic/icon/transparentIcon.gif"/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67</xdr:row>
      <xdr:rowOff>38100</xdr:rowOff>
    </xdr:to>
    <xdr:sp macro="" textlink="">
      <xdr:nvSpPr>
        <xdr:cNvPr id="4" name="AutoShape 27" descr="https://eresearch.mssm.edu/pic/icon/sortUp.gif"/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67</xdr:row>
      <xdr:rowOff>38100</xdr:rowOff>
    </xdr:to>
    <xdr:sp macro="" textlink="">
      <xdr:nvSpPr>
        <xdr:cNvPr id="5" name="AutoShape 28" descr="https://eresearch.mssm.edu/pic/icon/sortUp.gif"/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67</xdr:row>
      <xdr:rowOff>38100</xdr:rowOff>
    </xdr:to>
    <xdr:sp macro="" textlink="">
      <xdr:nvSpPr>
        <xdr:cNvPr id="6" name="AutoShape 29" descr="https://eresearch.mssm.edu/pic/icon/sortUp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67</xdr:row>
      <xdr:rowOff>38100</xdr:rowOff>
    </xdr:to>
    <xdr:sp macro="" textlink="">
      <xdr:nvSpPr>
        <xdr:cNvPr id="7" name="browseRepeater_ctl01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67</xdr:row>
      <xdr:rowOff>38100</xdr:rowOff>
    </xdr:to>
    <xdr:sp macro="" textlink="">
      <xdr:nvSpPr>
        <xdr:cNvPr id="8" name="AutoShape 31" descr="Open Proposal Fol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65</xdr:row>
      <xdr:rowOff>0</xdr:rowOff>
    </xdr:from>
    <xdr:to>
      <xdr:col>16</xdr:col>
      <xdr:colOff>304800</xdr:colOff>
      <xdr:row>67</xdr:row>
      <xdr:rowOff>38100</xdr:rowOff>
    </xdr:to>
    <xdr:sp macro="" textlink="">
      <xdr:nvSpPr>
        <xdr:cNvPr id="9" name="browseRepeater_ctl01_speechBubble" descr="https://eresearch.mssm.edu/pic/icon/speechBubble.gif"/>
        <xdr:cNvSpPr>
          <a:spLocks noChangeAspect="1" noChangeArrowheads="1"/>
        </xdr:cNvSpPr>
      </xdr:nvSpPr>
      <xdr:spPr bwMode="auto">
        <a:xfrm>
          <a:off x="102870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67</xdr:row>
      <xdr:rowOff>38100</xdr:rowOff>
    </xdr:to>
    <xdr:sp macro="" textlink="">
      <xdr:nvSpPr>
        <xdr:cNvPr id="10" name="browseRepeater_ctl02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67</xdr:row>
      <xdr:rowOff>38100</xdr:rowOff>
    </xdr:to>
    <xdr:sp macro="" textlink="">
      <xdr:nvSpPr>
        <xdr:cNvPr id="11" name="AutoShape 34" descr="Open Proposal Folder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65</xdr:row>
      <xdr:rowOff>0</xdr:rowOff>
    </xdr:from>
    <xdr:to>
      <xdr:col>16</xdr:col>
      <xdr:colOff>304800</xdr:colOff>
      <xdr:row>67</xdr:row>
      <xdr:rowOff>38100</xdr:rowOff>
    </xdr:to>
    <xdr:sp macro="" textlink="">
      <xdr:nvSpPr>
        <xdr:cNvPr id="12" name="browseRepeater_ctl02_speechBubble" descr="https://eresearch.mssm.edu/pic/icon/speechBubble.gif"/>
        <xdr:cNvSpPr>
          <a:spLocks noChangeAspect="1" noChangeArrowheads="1"/>
        </xdr:cNvSpPr>
      </xdr:nvSpPr>
      <xdr:spPr bwMode="auto">
        <a:xfrm>
          <a:off x="102870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67</xdr:row>
      <xdr:rowOff>38100</xdr:rowOff>
    </xdr:to>
    <xdr:sp macro="" textlink="">
      <xdr:nvSpPr>
        <xdr:cNvPr id="13" name="browseRepeater_ctl03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304800</xdr:colOff>
      <xdr:row>67</xdr:row>
      <xdr:rowOff>38100</xdr:rowOff>
    </xdr:to>
    <xdr:sp macro="" textlink="">
      <xdr:nvSpPr>
        <xdr:cNvPr id="14" name="AutoShape 37" descr="Open Proposal Folder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384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65</xdr:row>
      <xdr:rowOff>0</xdr:rowOff>
    </xdr:from>
    <xdr:to>
      <xdr:col>16</xdr:col>
      <xdr:colOff>304800</xdr:colOff>
      <xdr:row>67</xdr:row>
      <xdr:rowOff>38100</xdr:rowOff>
    </xdr:to>
    <xdr:sp macro="" textlink="">
      <xdr:nvSpPr>
        <xdr:cNvPr id="15" name="browseRepeater_ctl03_speechBubble" descr="https://eresearch.mssm.edu/pic/icon/speechBubble.gif"/>
        <xdr:cNvSpPr>
          <a:spLocks noChangeAspect="1" noChangeArrowheads="1"/>
        </xdr:cNvSpPr>
      </xdr:nvSpPr>
      <xdr:spPr bwMode="auto">
        <a:xfrm>
          <a:off x="102870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65</xdr:row>
      <xdr:rowOff>0</xdr:rowOff>
    </xdr:from>
    <xdr:to>
      <xdr:col>16</xdr:col>
      <xdr:colOff>304800</xdr:colOff>
      <xdr:row>67</xdr:row>
      <xdr:rowOff>38100</xdr:rowOff>
    </xdr:to>
    <xdr:sp macro="" textlink="">
      <xdr:nvSpPr>
        <xdr:cNvPr id="16" name="browseRepeater_ctl04_speechBubble" descr="https://eresearch.mssm.edu/pic/icon/speechBubble.gif"/>
        <xdr:cNvSpPr>
          <a:spLocks noChangeAspect="1" noChangeArrowheads="1"/>
        </xdr:cNvSpPr>
      </xdr:nvSpPr>
      <xdr:spPr bwMode="auto">
        <a:xfrm>
          <a:off x="10287000" y="139922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98</xdr:row>
      <xdr:rowOff>0</xdr:rowOff>
    </xdr:from>
    <xdr:ext cx="304800" cy="419100"/>
    <xdr:sp macro="" textlink="">
      <xdr:nvSpPr>
        <xdr:cNvPr id="17" name="AutoShape 1" descr="https://eresearch.mssm.edu/pic/icon/transparentIcon.gif"/>
        <xdr:cNvSpPr>
          <a:spLocks noChangeAspect="1" noChangeArrowheads="1"/>
        </xdr:cNvSpPr>
      </xdr:nvSpPr>
      <xdr:spPr bwMode="auto">
        <a:xfrm>
          <a:off x="2438400" y="206978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98</xdr:row>
      <xdr:rowOff>0</xdr:rowOff>
    </xdr:from>
    <xdr:ext cx="304800" cy="419100"/>
    <xdr:sp macro="" textlink="">
      <xdr:nvSpPr>
        <xdr:cNvPr id="18" name="AutoShape 2" descr="https://eresearch.mssm.edu/pic/icon/transparentIcon.gif"/>
        <xdr:cNvSpPr>
          <a:spLocks noChangeAspect="1" noChangeArrowheads="1"/>
        </xdr:cNvSpPr>
      </xdr:nvSpPr>
      <xdr:spPr bwMode="auto">
        <a:xfrm>
          <a:off x="2438400" y="206978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98</xdr:row>
      <xdr:rowOff>0</xdr:rowOff>
    </xdr:from>
    <xdr:ext cx="304800" cy="419100"/>
    <xdr:sp macro="" textlink="">
      <xdr:nvSpPr>
        <xdr:cNvPr id="19" name="AutoShape 27" descr="https://eresearch.mssm.edu/pic/icon/sortUp.gif"/>
        <xdr:cNvSpPr>
          <a:spLocks noChangeAspect="1" noChangeArrowheads="1"/>
        </xdr:cNvSpPr>
      </xdr:nvSpPr>
      <xdr:spPr bwMode="auto">
        <a:xfrm>
          <a:off x="2438400" y="206978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98</xdr:row>
      <xdr:rowOff>0</xdr:rowOff>
    </xdr:from>
    <xdr:ext cx="304800" cy="419100"/>
    <xdr:sp macro="" textlink="">
      <xdr:nvSpPr>
        <xdr:cNvPr id="20" name="AutoShape 28" descr="https://eresearch.mssm.edu/pic/icon/sortUp.gif"/>
        <xdr:cNvSpPr>
          <a:spLocks noChangeAspect="1" noChangeArrowheads="1"/>
        </xdr:cNvSpPr>
      </xdr:nvSpPr>
      <xdr:spPr bwMode="auto">
        <a:xfrm>
          <a:off x="2438400" y="206978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98</xdr:row>
      <xdr:rowOff>0</xdr:rowOff>
    </xdr:from>
    <xdr:ext cx="304800" cy="419100"/>
    <xdr:sp macro="" textlink="">
      <xdr:nvSpPr>
        <xdr:cNvPr id="21" name="AutoShape 29" descr="https://eresearch.mssm.edu/pic/icon/sortUp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38400" y="206978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98</xdr:row>
      <xdr:rowOff>0</xdr:rowOff>
    </xdr:from>
    <xdr:ext cx="304800" cy="419100"/>
    <xdr:sp macro="" textlink="">
      <xdr:nvSpPr>
        <xdr:cNvPr id="22" name="browseRepeater_ctl01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206978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98</xdr:row>
      <xdr:rowOff>0</xdr:rowOff>
    </xdr:from>
    <xdr:ext cx="304800" cy="419100"/>
    <xdr:sp macro="" textlink="">
      <xdr:nvSpPr>
        <xdr:cNvPr id="23" name="AutoShape 31" descr="Open Proposal Fol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38400" y="206978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98</xdr:row>
      <xdr:rowOff>0</xdr:rowOff>
    </xdr:from>
    <xdr:ext cx="304800" cy="419100"/>
    <xdr:sp macro="" textlink="">
      <xdr:nvSpPr>
        <xdr:cNvPr id="24" name="browseRepeater_ctl01_speechBubble" descr="https://eresearch.mssm.edu/pic/icon/speechBubble.gif"/>
        <xdr:cNvSpPr>
          <a:spLocks noChangeAspect="1" noChangeArrowheads="1"/>
        </xdr:cNvSpPr>
      </xdr:nvSpPr>
      <xdr:spPr bwMode="auto">
        <a:xfrm>
          <a:off x="10287000" y="206978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98</xdr:row>
      <xdr:rowOff>0</xdr:rowOff>
    </xdr:from>
    <xdr:ext cx="304800" cy="419100"/>
    <xdr:sp macro="" textlink="">
      <xdr:nvSpPr>
        <xdr:cNvPr id="25" name="browseRepeater_ctl02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206978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98</xdr:row>
      <xdr:rowOff>0</xdr:rowOff>
    </xdr:from>
    <xdr:ext cx="304800" cy="419100"/>
    <xdr:sp macro="" textlink="">
      <xdr:nvSpPr>
        <xdr:cNvPr id="26" name="AutoShape 34" descr="Open Proposal Folder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38400" y="206978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98</xdr:row>
      <xdr:rowOff>0</xdr:rowOff>
    </xdr:from>
    <xdr:ext cx="304800" cy="419100"/>
    <xdr:sp macro="" textlink="">
      <xdr:nvSpPr>
        <xdr:cNvPr id="27" name="browseRepeater_ctl02_speechBubble" descr="https://eresearch.mssm.edu/pic/icon/speechBubble.gif"/>
        <xdr:cNvSpPr>
          <a:spLocks noChangeAspect="1" noChangeArrowheads="1"/>
        </xdr:cNvSpPr>
      </xdr:nvSpPr>
      <xdr:spPr bwMode="auto">
        <a:xfrm>
          <a:off x="10287000" y="206978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98</xdr:row>
      <xdr:rowOff>0</xdr:rowOff>
    </xdr:from>
    <xdr:ext cx="304800" cy="419100"/>
    <xdr:sp macro="" textlink="">
      <xdr:nvSpPr>
        <xdr:cNvPr id="28" name="browseRepeater_ctl03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206978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98</xdr:row>
      <xdr:rowOff>0</xdr:rowOff>
    </xdr:from>
    <xdr:ext cx="304800" cy="419100"/>
    <xdr:sp macro="" textlink="">
      <xdr:nvSpPr>
        <xdr:cNvPr id="29" name="AutoShape 37" descr="Open Proposal Folder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38400" y="206978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98</xdr:row>
      <xdr:rowOff>0</xdr:rowOff>
    </xdr:from>
    <xdr:ext cx="304800" cy="419100"/>
    <xdr:sp macro="" textlink="">
      <xdr:nvSpPr>
        <xdr:cNvPr id="30" name="browseRepeater_ctl03_speechBubble" descr="https://eresearch.mssm.edu/pic/icon/speechBubble.gif"/>
        <xdr:cNvSpPr>
          <a:spLocks noChangeAspect="1" noChangeArrowheads="1"/>
        </xdr:cNvSpPr>
      </xdr:nvSpPr>
      <xdr:spPr bwMode="auto">
        <a:xfrm>
          <a:off x="10287000" y="206978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98</xdr:row>
      <xdr:rowOff>0</xdr:rowOff>
    </xdr:from>
    <xdr:ext cx="304800" cy="419100"/>
    <xdr:sp macro="" textlink="">
      <xdr:nvSpPr>
        <xdr:cNvPr id="31" name="browseRepeater_ctl04_speechBubble" descr="https://eresearch.mssm.edu/pic/icon/speechBubble.gif"/>
        <xdr:cNvSpPr>
          <a:spLocks noChangeAspect="1" noChangeArrowheads="1"/>
        </xdr:cNvSpPr>
      </xdr:nvSpPr>
      <xdr:spPr bwMode="auto">
        <a:xfrm>
          <a:off x="10287000" y="206978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2" name="AutoShape 1" descr="https://eresearch.mssm.edu/pic/icon/transparentIcon.gif"/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3" name="AutoShape 2" descr="https://eresearch.mssm.edu/pic/icon/transparentIcon.gif"/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4" name="AutoShape 27" descr="https://eresearch.mssm.edu/pic/icon/sortUp.gif"/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5" name="AutoShape 28" descr="https://eresearch.mssm.edu/pic/icon/sortUp.gif"/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6" name="AutoShape 29" descr="https://eresearch.mssm.edu/pic/icon/sortUp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7" name="browseRepeater_ctl01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8" name="AutoShape 31" descr="Open Proposal Fol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304800</xdr:colOff>
      <xdr:row>56</xdr:row>
      <xdr:rowOff>38100</xdr:rowOff>
    </xdr:to>
    <xdr:sp macro="" textlink="">
      <xdr:nvSpPr>
        <xdr:cNvPr id="9" name="browseRepeater_ctl01_speechBubble" descr="https://eresearch.mssm.edu/pic/icon/speechBubble.gif"/>
        <xdr:cNvSpPr>
          <a:spLocks noChangeAspect="1" noChangeArrowheads="1"/>
        </xdr:cNvSpPr>
      </xdr:nvSpPr>
      <xdr:spPr bwMode="auto">
        <a:xfrm>
          <a:off x="992505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10" name="browseRepeater_ctl02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11" name="AutoShape 34" descr="Open Proposal Folder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304800</xdr:colOff>
      <xdr:row>56</xdr:row>
      <xdr:rowOff>38100</xdr:rowOff>
    </xdr:to>
    <xdr:sp macro="" textlink="">
      <xdr:nvSpPr>
        <xdr:cNvPr id="12" name="browseRepeater_ctl02_speechBubble" descr="https://eresearch.mssm.edu/pic/icon/speechBubble.gif"/>
        <xdr:cNvSpPr>
          <a:spLocks noChangeAspect="1" noChangeArrowheads="1"/>
        </xdr:cNvSpPr>
      </xdr:nvSpPr>
      <xdr:spPr bwMode="auto">
        <a:xfrm>
          <a:off x="992505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13" name="browseRepeater_ctl03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14" name="AutoShape 37" descr="Open Proposal Folder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304800</xdr:colOff>
      <xdr:row>56</xdr:row>
      <xdr:rowOff>38100</xdr:rowOff>
    </xdr:to>
    <xdr:sp macro="" textlink="">
      <xdr:nvSpPr>
        <xdr:cNvPr id="15" name="browseRepeater_ctl03_speechBubble" descr="https://eresearch.mssm.edu/pic/icon/speechBubble.gif"/>
        <xdr:cNvSpPr>
          <a:spLocks noChangeAspect="1" noChangeArrowheads="1"/>
        </xdr:cNvSpPr>
      </xdr:nvSpPr>
      <xdr:spPr bwMode="auto">
        <a:xfrm>
          <a:off x="992505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304800</xdr:colOff>
      <xdr:row>56</xdr:row>
      <xdr:rowOff>38100</xdr:rowOff>
    </xdr:to>
    <xdr:sp macro="" textlink="">
      <xdr:nvSpPr>
        <xdr:cNvPr id="16" name="browseRepeater_ctl04_speechBubble" descr="https://eresearch.mssm.edu/pic/icon/speechBubble.gif"/>
        <xdr:cNvSpPr>
          <a:spLocks noChangeAspect="1" noChangeArrowheads="1"/>
        </xdr:cNvSpPr>
      </xdr:nvSpPr>
      <xdr:spPr bwMode="auto">
        <a:xfrm>
          <a:off x="992505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17" name="AutoShape 1" descr="https://eresearch.mssm.edu/pic/icon/transparentIcon.gif"/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18" name="AutoShape 2" descr="https://eresearch.mssm.edu/pic/icon/transparentIcon.gif"/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19" name="AutoShape 27" descr="https://eresearch.mssm.edu/pic/icon/sortUp.gif"/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0" name="AutoShape 28" descr="https://eresearch.mssm.edu/pic/icon/sortUp.gif"/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1" name="AutoShape 29" descr="https://eresearch.mssm.edu/pic/icon/sortUp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2" name="browseRepeater_ctl01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3" name="AutoShape 31" descr="Open Proposal Fol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75</xdr:row>
      <xdr:rowOff>0</xdr:rowOff>
    </xdr:from>
    <xdr:ext cx="304800" cy="419100"/>
    <xdr:sp macro="" textlink="">
      <xdr:nvSpPr>
        <xdr:cNvPr id="24" name="browseRepeater_ctl01_speechBubble" descr="https://eresearch.mssm.edu/pic/icon/speechBubble.gif"/>
        <xdr:cNvSpPr>
          <a:spLocks noChangeAspect="1" noChangeArrowheads="1"/>
        </xdr:cNvSpPr>
      </xdr:nvSpPr>
      <xdr:spPr bwMode="auto">
        <a:xfrm>
          <a:off x="992505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5" name="browseRepeater_ctl02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6" name="AutoShape 34" descr="Open Proposal Folder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75</xdr:row>
      <xdr:rowOff>0</xdr:rowOff>
    </xdr:from>
    <xdr:ext cx="304800" cy="419100"/>
    <xdr:sp macro="" textlink="">
      <xdr:nvSpPr>
        <xdr:cNvPr id="27" name="browseRepeater_ctl02_speechBubble" descr="https://eresearch.mssm.edu/pic/icon/speechBubble.gif"/>
        <xdr:cNvSpPr>
          <a:spLocks noChangeAspect="1" noChangeArrowheads="1"/>
        </xdr:cNvSpPr>
      </xdr:nvSpPr>
      <xdr:spPr bwMode="auto">
        <a:xfrm>
          <a:off x="992505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8" name="browseRepeater_ctl03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9" name="AutoShape 37" descr="Open Proposal Folder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75</xdr:row>
      <xdr:rowOff>0</xdr:rowOff>
    </xdr:from>
    <xdr:ext cx="304800" cy="419100"/>
    <xdr:sp macro="" textlink="">
      <xdr:nvSpPr>
        <xdr:cNvPr id="30" name="browseRepeater_ctl03_speechBubble" descr="https://eresearch.mssm.edu/pic/icon/speechBubble.gif"/>
        <xdr:cNvSpPr>
          <a:spLocks noChangeAspect="1" noChangeArrowheads="1"/>
        </xdr:cNvSpPr>
      </xdr:nvSpPr>
      <xdr:spPr bwMode="auto">
        <a:xfrm>
          <a:off x="992505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75</xdr:row>
      <xdr:rowOff>0</xdr:rowOff>
    </xdr:from>
    <xdr:ext cx="304800" cy="419100"/>
    <xdr:sp macro="" textlink="">
      <xdr:nvSpPr>
        <xdr:cNvPr id="31" name="browseRepeater_ctl04_speechBubble" descr="https://eresearch.mssm.edu/pic/icon/speechBubble.gif"/>
        <xdr:cNvSpPr>
          <a:spLocks noChangeAspect="1" noChangeArrowheads="1"/>
        </xdr:cNvSpPr>
      </xdr:nvSpPr>
      <xdr:spPr bwMode="auto">
        <a:xfrm>
          <a:off x="992505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2" name="AutoShape 1" descr="https://eresearch.mssm.edu/pic/icon/transparentIcon.gif"/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3" name="AutoShape 2" descr="https://eresearch.mssm.edu/pic/icon/transparentIcon.gif"/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4" name="AutoShape 27" descr="https://eresearch.mssm.edu/pic/icon/sortUp.gif"/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5" name="AutoShape 28" descr="https://eresearch.mssm.edu/pic/icon/sortUp.gif"/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6" name="AutoShape 29" descr="https://eresearch.mssm.edu/pic/icon/sortUp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7" name="browseRepeater_ctl01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8" name="AutoShape 31" descr="Open Proposal Fol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9" name="browseRepeater_ctl02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40" name="AutoShape 34" descr="Open Proposal Folder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41" name="browseRepeater_ctl03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42" name="AutoShape 37" descr="Open Proposal Folder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2" name="AutoShape 1" descr="https://eresearch.mssm.edu/pic/icon/transparentIcon.gif"/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3" name="AutoShape 2" descr="https://eresearch.mssm.edu/pic/icon/transparentIcon.gif"/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4" name="AutoShape 27" descr="https://eresearch.mssm.edu/pic/icon/sortUp.gif"/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5" name="AutoShape 28" descr="https://eresearch.mssm.edu/pic/icon/sortUp.gif"/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6" name="AutoShape 29" descr="https://eresearch.mssm.edu/pic/icon/sortUp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7" name="browseRepeater_ctl01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8" name="AutoShape 31" descr="Open Proposal Fol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304800</xdr:colOff>
      <xdr:row>56</xdr:row>
      <xdr:rowOff>38100</xdr:rowOff>
    </xdr:to>
    <xdr:sp macro="" textlink="">
      <xdr:nvSpPr>
        <xdr:cNvPr id="9" name="browseRepeater_ctl01_speechBubble" descr="https://eresearch.mssm.edu/pic/icon/speechBubble.gif"/>
        <xdr:cNvSpPr>
          <a:spLocks noChangeAspect="1" noChangeArrowheads="1"/>
        </xdr:cNvSpPr>
      </xdr:nvSpPr>
      <xdr:spPr bwMode="auto">
        <a:xfrm>
          <a:off x="10029825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10" name="browseRepeater_ctl02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11" name="AutoShape 34" descr="Open Proposal Folder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304800</xdr:colOff>
      <xdr:row>56</xdr:row>
      <xdr:rowOff>38100</xdr:rowOff>
    </xdr:to>
    <xdr:sp macro="" textlink="">
      <xdr:nvSpPr>
        <xdr:cNvPr id="12" name="browseRepeater_ctl02_speechBubble" descr="https://eresearch.mssm.edu/pic/icon/speechBubble.gif"/>
        <xdr:cNvSpPr>
          <a:spLocks noChangeAspect="1" noChangeArrowheads="1"/>
        </xdr:cNvSpPr>
      </xdr:nvSpPr>
      <xdr:spPr bwMode="auto">
        <a:xfrm>
          <a:off x="10029825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13" name="browseRepeater_ctl03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38100</xdr:rowOff>
    </xdr:to>
    <xdr:sp macro="" textlink="">
      <xdr:nvSpPr>
        <xdr:cNvPr id="14" name="AutoShape 37" descr="Open Proposal Folder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304800</xdr:colOff>
      <xdr:row>56</xdr:row>
      <xdr:rowOff>38100</xdr:rowOff>
    </xdr:to>
    <xdr:sp macro="" textlink="">
      <xdr:nvSpPr>
        <xdr:cNvPr id="15" name="browseRepeater_ctl03_speechBubble" descr="https://eresearch.mssm.edu/pic/icon/speechBubble.gif"/>
        <xdr:cNvSpPr>
          <a:spLocks noChangeAspect="1" noChangeArrowheads="1"/>
        </xdr:cNvSpPr>
      </xdr:nvSpPr>
      <xdr:spPr bwMode="auto">
        <a:xfrm>
          <a:off x="10029825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54</xdr:row>
      <xdr:rowOff>0</xdr:rowOff>
    </xdr:from>
    <xdr:to>
      <xdr:col>16</xdr:col>
      <xdr:colOff>304800</xdr:colOff>
      <xdr:row>56</xdr:row>
      <xdr:rowOff>38100</xdr:rowOff>
    </xdr:to>
    <xdr:sp macro="" textlink="">
      <xdr:nvSpPr>
        <xdr:cNvPr id="16" name="browseRepeater_ctl04_speechBubble" descr="https://eresearch.mssm.edu/pic/icon/speechBubble.gif"/>
        <xdr:cNvSpPr>
          <a:spLocks noChangeAspect="1" noChangeArrowheads="1"/>
        </xdr:cNvSpPr>
      </xdr:nvSpPr>
      <xdr:spPr bwMode="auto">
        <a:xfrm>
          <a:off x="10029825" y="11449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17" name="AutoShape 1" descr="https://eresearch.mssm.edu/pic/icon/transparentIcon.gif"/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18" name="AutoShape 2" descr="https://eresearch.mssm.edu/pic/icon/transparentIcon.gif"/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19" name="AutoShape 27" descr="https://eresearch.mssm.edu/pic/icon/sortUp.gif"/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0" name="AutoShape 28" descr="https://eresearch.mssm.edu/pic/icon/sortUp.gif"/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1" name="AutoShape 29" descr="https://eresearch.mssm.edu/pic/icon/sortUp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2" name="browseRepeater_ctl01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3" name="AutoShape 31" descr="Open Proposal Fol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75</xdr:row>
      <xdr:rowOff>0</xdr:rowOff>
    </xdr:from>
    <xdr:ext cx="304800" cy="419100"/>
    <xdr:sp macro="" textlink="">
      <xdr:nvSpPr>
        <xdr:cNvPr id="24" name="browseRepeater_ctl01_speechBubble" descr="https://eresearch.mssm.edu/pic/icon/speechBubble.gif"/>
        <xdr:cNvSpPr>
          <a:spLocks noChangeAspect="1" noChangeArrowheads="1"/>
        </xdr:cNvSpPr>
      </xdr:nvSpPr>
      <xdr:spPr bwMode="auto">
        <a:xfrm>
          <a:off x="10029825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5" name="browseRepeater_ctl02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6" name="AutoShape 34" descr="Open Proposal Folder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75</xdr:row>
      <xdr:rowOff>0</xdr:rowOff>
    </xdr:from>
    <xdr:ext cx="304800" cy="419100"/>
    <xdr:sp macro="" textlink="">
      <xdr:nvSpPr>
        <xdr:cNvPr id="27" name="browseRepeater_ctl02_speechBubble" descr="https://eresearch.mssm.edu/pic/icon/speechBubble.gif"/>
        <xdr:cNvSpPr>
          <a:spLocks noChangeAspect="1" noChangeArrowheads="1"/>
        </xdr:cNvSpPr>
      </xdr:nvSpPr>
      <xdr:spPr bwMode="auto">
        <a:xfrm>
          <a:off x="10029825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8" name="browseRepeater_ctl03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304800" cy="419100"/>
    <xdr:sp macro="" textlink="">
      <xdr:nvSpPr>
        <xdr:cNvPr id="29" name="AutoShape 37" descr="Open Proposal Folder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75</xdr:row>
      <xdr:rowOff>0</xdr:rowOff>
    </xdr:from>
    <xdr:ext cx="304800" cy="419100"/>
    <xdr:sp macro="" textlink="">
      <xdr:nvSpPr>
        <xdr:cNvPr id="30" name="browseRepeater_ctl03_speechBubble" descr="https://eresearch.mssm.edu/pic/icon/speechBubble.gif"/>
        <xdr:cNvSpPr>
          <a:spLocks noChangeAspect="1" noChangeArrowheads="1"/>
        </xdr:cNvSpPr>
      </xdr:nvSpPr>
      <xdr:spPr bwMode="auto">
        <a:xfrm>
          <a:off x="10029825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75</xdr:row>
      <xdr:rowOff>0</xdr:rowOff>
    </xdr:from>
    <xdr:ext cx="304800" cy="419100"/>
    <xdr:sp macro="" textlink="">
      <xdr:nvSpPr>
        <xdr:cNvPr id="31" name="browseRepeater_ctl04_speechBubble" descr="https://eresearch.mssm.edu/pic/icon/speechBubble.gif"/>
        <xdr:cNvSpPr>
          <a:spLocks noChangeAspect="1" noChangeArrowheads="1"/>
        </xdr:cNvSpPr>
      </xdr:nvSpPr>
      <xdr:spPr bwMode="auto">
        <a:xfrm>
          <a:off x="10029825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2" name="AutoShape 1" descr="https://eresearch.mssm.edu/pic/icon/transparentIcon.gif"/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3" name="AutoShape 2" descr="https://eresearch.mssm.edu/pic/icon/transparentIcon.gif"/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4" name="AutoShape 27" descr="https://eresearch.mssm.edu/pic/icon/sortUp.gif"/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5" name="AutoShape 28" descr="https://eresearch.mssm.edu/pic/icon/sortUp.gif"/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6" name="AutoShape 29" descr="https://eresearch.mssm.edu/pic/icon/sortUp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7" name="browseRepeater_ctl01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8" name="AutoShape 31" descr="Open Proposal Fol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39" name="browseRepeater_ctl02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40" name="AutoShape 34" descr="Open Proposal Folder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41" name="browseRepeater_ctl03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304800</xdr:colOff>
      <xdr:row>56</xdr:row>
      <xdr:rowOff>161925</xdr:rowOff>
    </xdr:to>
    <xdr:sp macro="" textlink="">
      <xdr:nvSpPr>
        <xdr:cNvPr id="42" name="AutoShape 37" descr="Open Proposal Folder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38400" y="11449050"/>
          <a:ext cx="3048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66</xdr:row>
      <xdr:rowOff>38100</xdr:rowOff>
    </xdr:to>
    <xdr:sp macro="" textlink="">
      <xdr:nvSpPr>
        <xdr:cNvPr id="2" name="AutoShape 1" descr="https://eresearch.mssm.edu/pic/icon/transparentIcon.gif"/>
        <xdr:cNvSpPr>
          <a:spLocks noChangeAspect="1" noChangeArrowheads="1"/>
        </xdr:cNvSpPr>
      </xdr:nvSpPr>
      <xdr:spPr bwMode="auto">
        <a:xfrm>
          <a:off x="2438400" y="14116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66</xdr:row>
      <xdr:rowOff>38100</xdr:rowOff>
    </xdr:to>
    <xdr:sp macro="" textlink="">
      <xdr:nvSpPr>
        <xdr:cNvPr id="3" name="AutoShape 2" descr="https://eresearch.mssm.edu/pic/icon/transparentIcon.gif"/>
        <xdr:cNvSpPr>
          <a:spLocks noChangeAspect="1" noChangeArrowheads="1"/>
        </xdr:cNvSpPr>
      </xdr:nvSpPr>
      <xdr:spPr bwMode="auto">
        <a:xfrm>
          <a:off x="2438400" y="14116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66</xdr:row>
      <xdr:rowOff>38100</xdr:rowOff>
    </xdr:to>
    <xdr:sp macro="" textlink="">
      <xdr:nvSpPr>
        <xdr:cNvPr id="4" name="AutoShape 27" descr="https://eresearch.mssm.edu/pic/icon/sortUp.gif"/>
        <xdr:cNvSpPr>
          <a:spLocks noChangeAspect="1" noChangeArrowheads="1"/>
        </xdr:cNvSpPr>
      </xdr:nvSpPr>
      <xdr:spPr bwMode="auto">
        <a:xfrm>
          <a:off x="2438400" y="14116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66</xdr:row>
      <xdr:rowOff>38100</xdr:rowOff>
    </xdr:to>
    <xdr:sp macro="" textlink="">
      <xdr:nvSpPr>
        <xdr:cNvPr id="5" name="AutoShape 28" descr="https://eresearch.mssm.edu/pic/icon/sortUp.gif"/>
        <xdr:cNvSpPr>
          <a:spLocks noChangeAspect="1" noChangeArrowheads="1"/>
        </xdr:cNvSpPr>
      </xdr:nvSpPr>
      <xdr:spPr bwMode="auto">
        <a:xfrm>
          <a:off x="2438400" y="14116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66</xdr:row>
      <xdr:rowOff>38100</xdr:rowOff>
    </xdr:to>
    <xdr:sp macro="" textlink="">
      <xdr:nvSpPr>
        <xdr:cNvPr id="6" name="AutoShape 29" descr="https://eresearch.mssm.edu/pic/icon/sortUp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38400" y="14116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66</xdr:row>
      <xdr:rowOff>38100</xdr:rowOff>
    </xdr:to>
    <xdr:sp macro="" textlink="">
      <xdr:nvSpPr>
        <xdr:cNvPr id="7" name="browseRepeater_ctl01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4116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66</xdr:row>
      <xdr:rowOff>38100</xdr:rowOff>
    </xdr:to>
    <xdr:sp macro="" textlink="">
      <xdr:nvSpPr>
        <xdr:cNvPr id="8" name="AutoShape 31" descr="Open Proposal Fol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38400" y="14116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304800</xdr:colOff>
      <xdr:row>66</xdr:row>
      <xdr:rowOff>38100</xdr:rowOff>
    </xdr:to>
    <xdr:sp macro="" textlink="">
      <xdr:nvSpPr>
        <xdr:cNvPr id="9" name="browseRepeater_ctl01_speechBubble" descr="https://eresearch.mssm.edu/pic/icon/speechBubble.gif"/>
        <xdr:cNvSpPr>
          <a:spLocks noChangeAspect="1" noChangeArrowheads="1"/>
        </xdr:cNvSpPr>
      </xdr:nvSpPr>
      <xdr:spPr bwMode="auto">
        <a:xfrm>
          <a:off x="9839325" y="14116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66</xdr:row>
      <xdr:rowOff>38100</xdr:rowOff>
    </xdr:to>
    <xdr:sp macro="" textlink="">
      <xdr:nvSpPr>
        <xdr:cNvPr id="10" name="browseRepeater_ctl02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4116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66</xdr:row>
      <xdr:rowOff>38100</xdr:rowOff>
    </xdr:to>
    <xdr:sp macro="" textlink="">
      <xdr:nvSpPr>
        <xdr:cNvPr id="11" name="AutoShape 34" descr="Open Proposal Folder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38400" y="14116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304800</xdr:colOff>
      <xdr:row>66</xdr:row>
      <xdr:rowOff>38100</xdr:rowOff>
    </xdr:to>
    <xdr:sp macro="" textlink="">
      <xdr:nvSpPr>
        <xdr:cNvPr id="12" name="browseRepeater_ctl02_speechBubble" descr="https://eresearch.mssm.edu/pic/icon/speechBubble.gif"/>
        <xdr:cNvSpPr>
          <a:spLocks noChangeAspect="1" noChangeArrowheads="1"/>
        </xdr:cNvSpPr>
      </xdr:nvSpPr>
      <xdr:spPr bwMode="auto">
        <a:xfrm>
          <a:off x="9839325" y="14116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66</xdr:row>
      <xdr:rowOff>38100</xdr:rowOff>
    </xdr:to>
    <xdr:sp macro="" textlink="">
      <xdr:nvSpPr>
        <xdr:cNvPr id="13" name="browseRepeater_ctl03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4116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304800</xdr:colOff>
      <xdr:row>66</xdr:row>
      <xdr:rowOff>38100</xdr:rowOff>
    </xdr:to>
    <xdr:sp macro="" textlink="">
      <xdr:nvSpPr>
        <xdr:cNvPr id="14" name="AutoShape 37" descr="Open Proposal Folder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38400" y="14116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304800</xdr:colOff>
      <xdr:row>66</xdr:row>
      <xdr:rowOff>38100</xdr:rowOff>
    </xdr:to>
    <xdr:sp macro="" textlink="">
      <xdr:nvSpPr>
        <xdr:cNvPr id="15" name="browseRepeater_ctl03_speechBubble" descr="https://eresearch.mssm.edu/pic/icon/speechBubble.gif"/>
        <xdr:cNvSpPr>
          <a:spLocks noChangeAspect="1" noChangeArrowheads="1"/>
        </xdr:cNvSpPr>
      </xdr:nvSpPr>
      <xdr:spPr bwMode="auto">
        <a:xfrm>
          <a:off x="9839325" y="14116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16</xdr:col>
      <xdr:colOff>0</xdr:colOff>
      <xdr:row>64</xdr:row>
      <xdr:rowOff>0</xdr:rowOff>
    </xdr:from>
    <xdr:to>
      <xdr:col>16</xdr:col>
      <xdr:colOff>304800</xdr:colOff>
      <xdr:row>66</xdr:row>
      <xdr:rowOff>38100</xdr:rowOff>
    </xdr:to>
    <xdr:sp macro="" textlink="">
      <xdr:nvSpPr>
        <xdr:cNvPr id="16" name="browseRepeater_ctl04_speechBubble" descr="https://eresearch.mssm.edu/pic/icon/speechBubble.gif"/>
        <xdr:cNvSpPr>
          <a:spLocks noChangeAspect="1" noChangeArrowheads="1"/>
        </xdr:cNvSpPr>
      </xdr:nvSpPr>
      <xdr:spPr bwMode="auto">
        <a:xfrm>
          <a:off x="9839325" y="14116050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4</xdr:col>
      <xdr:colOff>0</xdr:colOff>
      <xdr:row>97</xdr:row>
      <xdr:rowOff>0</xdr:rowOff>
    </xdr:from>
    <xdr:ext cx="304800" cy="419100"/>
    <xdr:sp macro="" textlink="">
      <xdr:nvSpPr>
        <xdr:cNvPr id="17" name="AutoShape 1" descr="https://eresearch.mssm.edu/pic/icon/transparentIcon.gif"/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97</xdr:row>
      <xdr:rowOff>0</xdr:rowOff>
    </xdr:from>
    <xdr:ext cx="304800" cy="419100"/>
    <xdr:sp macro="" textlink="">
      <xdr:nvSpPr>
        <xdr:cNvPr id="18" name="AutoShape 2" descr="https://eresearch.mssm.edu/pic/icon/transparentIcon.gif"/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97</xdr:row>
      <xdr:rowOff>0</xdr:rowOff>
    </xdr:from>
    <xdr:ext cx="304800" cy="419100"/>
    <xdr:sp macro="" textlink="">
      <xdr:nvSpPr>
        <xdr:cNvPr id="19" name="AutoShape 27" descr="https://eresearch.mssm.edu/pic/icon/sortUp.gif"/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97</xdr:row>
      <xdr:rowOff>0</xdr:rowOff>
    </xdr:from>
    <xdr:ext cx="304800" cy="419100"/>
    <xdr:sp macro="" textlink="">
      <xdr:nvSpPr>
        <xdr:cNvPr id="20" name="AutoShape 28" descr="https://eresearch.mssm.edu/pic/icon/sortUp.gif"/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97</xdr:row>
      <xdr:rowOff>0</xdr:rowOff>
    </xdr:from>
    <xdr:ext cx="304800" cy="419100"/>
    <xdr:sp macro="" textlink="">
      <xdr:nvSpPr>
        <xdr:cNvPr id="21" name="AutoShape 29" descr="https://eresearch.mssm.edu/pic/icon/sortUp.gif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97</xdr:row>
      <xdr:rowOff>0</xdr:rowOff>
    </xdr:from>
    <xdr:ext cx="304800" cy="419100"/>
    <xdr:sp macro="" textlink="">
      <xdr:nvSpPr>
        <xdr:cNvPr id="22" name="browseRepeater_ctl01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97</xdr:row>
      <xdr:rowOff>0</xdr:rowOff>
    </xdr:from>
    <xdr:ext cx="304800" cy="419100"/>
    <xdr:sp macro="" textlink="">
      <xdr:nvSpPr>
        <xdr:cNvPr id="23" name="AutoShape 31" descr="Open Proposal Folder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97</xdr:row>
      <xdr:rowOff>0</xdr:rowOff>
    </xdr:from>
    <xdr:ext cx="304800" cy="419100"/>
    <xdr:sp macro="" textlink="">
      <xdr:nvSpPr>
        <xdr:cNvPr id="24" name="browseRepeater_ctl01_speechBubble" descr="https://eresearch.mssm.edu/pic/icon/speechBubble.gif"/>
        <xdr:cNvSpPr>
          <a:spLocks noChangeAspect="1" noChangeArrowheads="1"/>
        </xdr:cNvSpPr>
      </xdr:nvSpPr>
      <xdr:spPr bwMode="auto">
        <a:xfrm>
          <a:off x="992505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97</xdr:row>
      <xdr:rowOff>0</xdr:rowOff>
    </xdr:from>
    <xdr:ext cx="304800" cy="419100"/>
    <xdr:sp macro="" textlink="">
      <xdr:nvSpPr>
        <xdr:cNvPr id="25" name="browseRepeater_ctl02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97</xdr:row>
      <xdr:rowOff>0</xdr:rowOff>
    </xdr:from>
    <xdr:ext cx="304800" cy="419100"/>
    <xdr:sp macro="" textlink="">
      <xdr:nvSpPr>
        <xdr:cNvPr id="26" name="AutoShape 34" descr="Open Proposal Folder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97</xdr:row>
      <xdr:rowOff>0</xdr:rowOff>
    </xdr:from>
    <xdr:ext cx="304800" cy="419100"/>
    <xdr:sp macro="" textlink="">
      <xdr:nvSpPr>
        <xdr:cNvPr id="27" name="browseRepeater_ctl02_speechBubble" descr="https://eresearch.mssm.edu/pic/icon/speechBubble.gif"/>
        <xdr:cNvSpPr>
          <a:spLocks noChangeAspect="1" noChangeArrowheads="1"/>
        </xdr:cNvSpPr>
      </xdr:nvSpPr>
      <xdr:spPr bwMode="auto">
        <a:xfrm>
          <a:off x="992505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97</xdr:row>
      <xdr:rowOff>0</xdr:rowOff>
    </xdr:from>
    <xdr:ext cx="304800" cy="419100"/>
    <xdr:sp macro="" textlink="">
      <xdr:nvSpPr>
        <xdr:cNvPr id="28" name="browseRepeater_ctl03_InfoLink" descr="more info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97</xdr:row>
      <xdr:rowOff>0</xdr:rowOff>
    </xdr:from>
    <xdr:ext cx="304800" cy="419100"/>
    <xdr:sp macro="" textlink="">
      <xdr:nvSpPr>
        <xdr:cNvPr id="29" name="AutoShape 37" descr="Open Proposal Folder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43840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97</xdr:row>
      <xdr:rowOff>0</xdr:rowOff>
    </xdr:from>
    <xdr:ext cx="304800" cy="419100"/>
    <xdr:sp macro="" textlink="">
      <xdr:nvSpPr>
        <xdr:cNvPr id="30" name="browseRepeater_ctl03_speechBubble" descr="https://eresearch.mssm.edu/pic/icon/speechBubble.gif"/>
        <xdr:cNvSpPr>
          <a:spLocks noChangeAspect="1" noChangeArrowheads="1"/>
        </xdr:cNvSpPr>
      </xdr:nvSpPr>
      <xdr:spPr bwMode="auto">
        <a:xfrm>
          <a:off x="992505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97</xdr:row>
      <xdr:rowOff>0</xdr:rowOff>
    </xdr:from>
    <xdr:ext cx="304800" cy="419100"/>
    <xdr:sp macro="" textlink="">
      <xdr:nvSpPr>
        <xdr:cNvPr id="31" name="browseRepeater_ctl04_speechBubble" descr="https://eresearch.mssm.edu/pic/icon/speechBubble.gif"/>
        <xdr:cNvSpPr>
          <a:spLocks noChangeAspect="1" noChangeArrowheads="1"/>
        </xdr:cNvSpPr>
      </xdr:nvSpPr>
      <xdr:spPr bwMode="auto">
        <a:xfrm>
          <a:off x="9925050" y="15554325"/>
          <a:ext cx="3048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I2" sqref="I2"/>
    </sheetView>
  </sheetViews>
  <sheetFormatPr defaultRowHeight="15" x14ac:dyDescent="0.25"/>
  <cols>
    <col min="9" max="9" width="13.28515625" customWidth="1"/>
  </cols>
  <sheetData>
    <row r="1" spans="1:9" ht="18" x14ac:dyDescent="0.25">
      <c r="A1" s="104"/>
      <c r="B1" s="105"/>
      <c r="C1" s="105"/>
      <c r="D1" s="105"/>
      <c r="E1" s="105"/>
      <c r="F1" s="105"/>
      <c r="G1" s="105"/>
      <c r="H1" s="105"/>
      <c r="I1" s="106" t="s">
        <v>162</v>
      </c>
    </row>
    <row r="2" spans="1:9" ht="18" x14ac:dyDescent="0.25">
      <c r="A2" s="113"/>
      <c r="B2" s="108"/>
      <c r="C2" s="108"/>
      <c r="D2" s="108"/>
      <c r="E2" s="108"/>
      <c r="F2" s="108"/>
      <c r="G2" s="108"/>
      <c r="H2" s="108"/>
      <c r="I2" s="114"/>
    </row>
    <row r="3" spans="1:9" ht="54.75" customHeight="1" x14ac:dyDescent="0.25">
      <c r="A3" s="240" t="s">
        <v>157</v>
      </c>
      <c r="B3" s="241"/>
      <c r="C3" s="241"/>
      <c r="D3" s="241"/>
      <c r="E3" s="241"/>
      <c r="F3" s="241"/>
      <c r="G3" s="241"/>
      <c r="H3" s="241"/>
      <c r="I3" s="242"/>
    </row>
    <row r="4" spans="1:9" ht="13.5" customHeight="1" x14ac:dyDescent="0.3">
      <c r="A4" s="110"/>
      <c r="B4" s="108"/>
      <c r="C4" s="108"/>
      <c r="D4" s="108"/>
      <c r="E4" s="108"/>
      <c r="F4" s="108"/>
      <c r="G4" s="108"/>
      <c r="H4" s="108"/>
      <c r="I4" s="109"/>
    </row>
    <row r="5" spans="1:9" ht="40.5" customHeight="1" x14ac:dyDescent="0.25">
      <c r="A5" s="237" t="s">
        <v>35</v>
      </c>
      <c r="B5" s="238"/>
      <c r="C5" s="238"/>
      <c r="D5" s="238"/>
      <c r="E5" s="238"/>
      <c r="F5" s="238"/>
      <c r="G5" s="238"/>
      <c r="H5" s="238"/>
      <c r="I5" s="239"/>
    </row>
    <row r="6" spans="1:9" ht="21.75" customHeight="1" x14ac:dyDescent="0.3">
      <c r="A6" s="107"/>
      <c r="B6" s="108"/>
      <c r="C6" s="108"/>
      <c r="D6" s="108"/>
      <c r="E6" s="108"/>
      <c r="F6" s="108"/>
      <c r="G6" s="108"/>
      <c r="H6" s="108"/>
      <c r="I6" s="109"/>
    </row>
    <row r="7" spans="1:9" ht="40.5" customHeight="1" x14ac:dyDescent="0.3">
      <c r="A7" s="107" t="s">
        <v>36</v>
      </c>
      <c r="B7" s="108"/>
      <c r="C7" s="108"/>
      <c r="D7" s="108"/>
      <c r="E7" s="108"/>
      <c r="F7" s="108"/>
      <c r="G7" s="108"/>
      <c r="H7" s="108"/>
      <c r="I7" s="109"/>
    </row>
    <row r="8" spans="1:9" ht="14.25" customHeight="1" x14ac:dyDescent="0.3">
      <c r="A8" s="107"/>
      <c r="B8" s="108"/>
      <c r="C8" s="108"/>
      <c r="D8" s="108"/>
      <c r="E8" s="108"/>
      <c r="F8" s="108"/>
      <c r="G8" s="108"/>
      <c r="H8" s="108"/>
      <c r="I8" s="109"/>
    </row>
    <row r="9" spans="1:9" ht="40.5" customHeight="1" x14ac:dyDescent="0.3">
      <c r="A9" s="255" t="s">
        <v>161</v>
      </c>
      <c r="B9" s="111"/>
      <c r="C9" s="111"/>
      <c r="D9" s="111"/>
      <c r="E9" s="111"/>
      <c r="F9" s="111"/>
      <c r="G9" s="111"/>
      <c r="H9" s="111"/>
      <c r="I9" s="112"/>
    </row>
    <row r="10" spans="1:9" ht="40.5" customHeight="1" x14ac:dyDescent="0.25"/>
    <row r="11" spans="1:9" ht="40.5" customHeight="1" x14ac:dyDescent="0.25"/>
  </sheetData>
  <mergeCells count="2">
    <mergeCell ref="A5:I5"/>
    <mergeCell ref="A3:I3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zoomScale="110" zoomScaleNormal="110" workbookViewId="0">
      <selection activeCell="N9" sqref="N9"/>
    </sheetView>
  </sheetViews>
  <sheetFormatPr defaultRowHeight="15" x14ac:dyDescent="0.25"/>
  <cols>
    <col min="5" max="5" width="9.7109375" customWidth="1"/>
    <col min="7" max="7" width="10.42578125" customWidth="1"/>
    <col min="8" max="8" width="9.5703125" bestFit="1" customWidth="1"/>
    <col min="9" max="9" width="10.28515625" customWidth="1"/>
    <col min="10" max="10" width="9.140625" customWidth="1"/>
    <col min="12" max="12" width="7.140625" customWidth="1"/>
    <col min="13" max="13" width="10.28515625" customWidth="1"/>
  </cols>
  <sheetData>
    <row r="1" spans="1:22" ht="15.75" thickBot="1" x14ac:dyDescent="0.3">
      <c r="A1" s="98" t="s">
        <v>21</v>
      </c>
      <c r="B1" s="57"/>
      <c r="C1" s="58"/>
      <c r="D1" s="58"/>
      <c r="E1" s="57"/>
      <c r="F1" s="57"/>
      <c r="G1" s="60" t="s">
        <v>147</v>
      </c>
      <c r="H1" s="57"/>
      <c r="I1" s="57"/>
      <c r="J1" s="57"/>
      <c r="K1" s="57"/>
      <c r="L1" s="57"/>
      <c r="M1" s="57"/>
      <c r="N1" s="99" t="s">
        <v>162</v>
      </c>
      <c r="O1" s="11"/>
      <c r="P1" s="11"/>
      <c r="Q1" s="11"/>
      <c r="R1" s="11"/>
      <c r="S1" s="11"/>
      <c r="T1" s="11"/>
      <c r="U1" s="11"/>
      <c r="V1" s="11"/>
    </row>
    <row r="2" spans="1:22" x14ac:dyDescent="0.25">
      <c r="A2" s="56"/>
      <c r="B2" s="57"/>
      <c r="C2" s="58"/>
      <c r="D2" s="58"/>
      <c r="E2" s="57"/>
      <c r="F2" s="57"/>
      <c r="G2" s="57"/>
      <c r="H2" s="91" t="s">
        <v>31</v>
      </c>
      <c r="I2" s="92"/>
      <c r="J2" s="92"/>
      <c r="K2" s="92"/>
      <c r="L2" s="92"/>
      <c r="M2" s="92"/>
      <c r="N2" s="130"/>
      <c r="O2" s="11"/>
      <c r="P2" s="11"/>
      <c r="Q2" s="11"/>
      <c r="R2" s="11"/>
      <c r="S2" s="11"/>
      <c r="T2" s="11"/>
      <c r="U2" s="11"/>
      <c r="V2" s="11"/>
    </row>
    <row r="3" spans="1:22" x14ac:dyDescent="0.25">
      <c r="A3" s="57" t="s">
        <v>10</v>
      </c>
      <c r="B3" s="57"/>
      <c r="C3" s="57"/>
      <c r="D3" s="57"/>
      <c r="E3" s="35"/>
      <c r="F3" s="35"/>
      <c r="G3" s="11"/>
      <c r="H3" s="93" t="s">
        <v>32</v>
      </c>
      <c r="I3" s="70"/>
      <c r="J3" s="70"/>
      <c r="K3" s="70"/>
      <c r="L3" s="70"/>
      <c r="M3" s="70"/>
      <c r="N3" s="96"/>
      <c r="O3" s="11"/>
      <c r="P3" s="11"/>
      <c r="Q3" s="11"/>
      <c r="R3" s="11"/>
      <c r="S3" s="11"/>
      <c r="T3" s="11"/>
      <c r="U3" s="11"/>
      <c r="V3" s="11"/>
    </row>
    <row r="4" spans="1:22" x14ac:dyDescent="0.25">
      <c r="A4" s="57" t="s">
        <v>11</v>
      </c>
      <c r="B4" s="57"/>
      <c r="C4" s="59"/>
      <c r="D4" s="59"/>
      <c r="E4" s="24"/>
      <c r="F4" s="57"/>
      <c r="G4" s="57"/>
      <c r="H4" s="93" t="s">
        <v>33</v>
      </c>
      <c r="I4" s="70"/>
      <c r="J4" s="70"/>
      <c r="K4" s="70"/>
      <c r="L4" s="70"/>
      <c r="M4" s="70"/>
      <c r="N4" s="97"/>
      <c r="O4" s="11"/>
      <c r="P4" s="11"/>
      <c r="Q4" s="11"/>
      <c r="R4" s="11"/>
      <c r="S4" s="11"/>
      <c r="T4" s="11"/>
      <c r="U4" s="11"/>
      <c r="V4" s="11"/>
    </row>
    <row r="5" spans="1:22" ht="15.75" thickBot="1" x14ac:dyDescent="0.3">
      <c r="A5" s="57" t="s">
        <v>12</v>
      </c>
      <c r="B5" s="57"/>
      <c r="C5" s="59"/>
      <c r="D5" s="59"/>
      <c r="E5" s="24"/>
      <c r="F5" s="57"/>
      <c r="G5" s="57"/>
      <c r="H5" s="94" t="s">
        <v>65</v>
      </c>
      <c r="I5" s="95"/>
      <c r="J5" s="95"/>
      <c r="K5" s="95"/>
      <c r="L5" s="95"/>
      <c r="M5" s="95"/>
      <c r="N5" s="116"/>
      <c r="O5" s="11"/>
      <c r="P5" s="11"/>
      <c r="Q5" s="11"/>
      <c r="R5" s="11"/>
      <c r="S5" s="11"/>
      <c r="T5" s="11"/>
      <c r="U5" s="11"/>
      <c r="V5" s="11"/>
    </row>
    <row r="6" spans="1:22" s="11" customFormat="1" ht="26.25" customHeight="1" x14ac:dyDescent="0.15">
      <c r="A6" s="248" t="s">
        <v>20</v>
      </c>
      <c r="B6" s="248"/>
      <c r="C6" s="248"/>
      <c r="D6" s="248"/>
      <c r="E6" s="38"/>
      <c r="F6" s="38"/>
      <c r="G6" s="38"/>
      <c r="H6" s="49"/>
      <c r="I6" s="7" t="s">
        <v>14</v>
      </c>
      <c r="J6" s="45"/>
      <c r="K6" s="7"/>
      <c r="L6" s="7"/>
      <c r="M6" s="57"/>
      <c r="N6" s="57"/>
      <c r="O6" s="3"/>
      <c r="P6" s="3"/>
      <c r="Q6" s="3"/>
      <c r="R6" s="3"/>
      <c r="S6" s="3"/>
      <c r="T6" s="3"/>
      <c r="U6" s="3"/>
      <c r="V6" s="3"/>
    </row>
    <row r="7" spans="1:22" x14ac:dyDescent="0.25">
      <c r="A7" s="57"/>
      <c r="B7" s="57"/>
      <c r="C7" s="59"/>
      <c r="D7" s="59"/>
      <c r="E7" s="57"/>
      <c r="F7" s="57"/>
      <c r="G7" s="57"/>
      <c r="H7" s="57"/>
      <c r="I7" s="57"/>
      <c r="J7" s="57"/>
      <c r="K7" s="57"/>
      <c r="L7" s="57"/>
      <c r="M7" s="57"/>
      <c r="N7" s="57"/>
      <c r="O7" s="14"/>
      <c r="P7" s="14"/>
      <c r="Q7" s="14"/>
      <c r="R7" s="14"/>
      <c r="S7" s="14"/>
      <c r="T7" s="11"/>
      <c r="U7" s="11"/>
      <c r="V7" s="11"/>
    </row>
    <row r="8" spans="1:22" ht="15.75" thickBot="1" x14ac:dyDescent="0.3">
      <c r="A8" s="192" t="s">
        <v>110</v>
      </c>
      <c r="B8" s="95"/>
      <c r="C8" s="193"/>
      <c r="D8" s="193"/>
      <c r="E8" s="95"/>
      <c r="F8" s="95"/>
      <c r="G8" s="95"/>
      <c r="H8" s="95"/>
      <c r="I8" s="95"/>
      <c r="J8" s="95"/>
      <c r="K8" s="95"/>
      <c r="L8" s="95"/>
      <c r="M8" s="95"/>
      <c r="N8" s="95"/>
      <c r="O8" s="14"/>
      <c r="P8" s="14"/>
      <c r="Q8" s="14"/>
      <c r="R8" s="14"/>
      <c r="S8" s="14"/>
      <c r="T8" s="11"/>
      <c r="U8" s="11"/>
      <c r="V8" s="11"/>
    </row>
    <row r="9" spans="1:22" x14ac:dyDescent="0.25">
      <c r="A9" s="58" t="s">
        <v>164</v>
      </c>
      <c r="B9" s="57"/>
      <c r="C9" s="59"/>
      <c r="D9" s="59"/>
      <c r="E9" s="128"/>
      <c r="F9" s="33"/>
      <c r="G9" s="33"/>
      <c r="H9" s="33"/>
      <c r="I9" s="33"/>
      <c r="J9" s="33"/>
      <c r="K9" s="33"/>
      <c r="L9" s="33"/>
      <c r="M9" s="33"/>
      <c r="N9" s="178" t="s">
        <v>163</v>
      </c>
      <c r="O9" s="14"/>
      <c r="P9" s="14"/>
      <c r="Q9" s="14"/>
      <c r="R9" s="14"/>
      <c r="S9" s="14"/>
      <c r="T9" s="11"/>
      <c r="U9" s="11"/>
      <c r="V9" s="11"/>
    </row>
    <row r="10" spans="1:22" ht="25.5" customHeight="1" x14ac:dyDescent="0.25">
      <c r="A10" s="58"/>
      <c r="B10" s="57"/>
      <c r="C10" s="59"/>
      <c r="D10" s="59"/>
      <c r="E10" s="182"/>
      <c r="F10" s="57"/>
      <c r="G10" s="57"/>
      <c r="H10" s="57"/>
      <c r="I10" s="57"/>
      <c r="J10" s="57"/>
      <c r="K10" s="57"/>
      <c r="L10" s="250" t="s">
        <v>72</v>
      </c>
      <c r="M10" s="250"/>
      <c r="N10" s="250"/>
      <c r="O10" s="14"/>
      <c r="P10" s="14"/>
      <c r="Q10" s="14"/>
      <c r="R10" s="14"/>
      <c r="S10" s="14"/>
      <c r="T10" s="11"/>
      <c r="U10" s="11"/>
      <c r="V10" s="11"/>
    </row>
    <row r="11" spans="1:22" s="31" customFormat="1" ht="31.5" x14ac:dyDescent="0.25">
      <c r="A11" s="146" t="s">
        <v>2</v>
      </c>
      <c r="B11" s="146" t="s">
        <v>7</v>
      </c>
      <c r="C11" s="146" t="s">
        <v>29</v>
      </c>
      <c r="D11" s="183" t="s">
        <v>23</v>
      </c>
      <c r="E11" s="146" t="s">
        <v>0</v>
      </c>
      <c r="F11" s="146" t="s">
        <v>3</v>
      </c>
      <c r="G11" s="148" t="s">
        <v>1</v>
      </c>
      <c r="H11" s="146" t="s">
        <v>4</v>
      </c>
      <c r="I11" s="147" t="s">
        <v>16</v>
      </c>
      <c r="J11" s="148" t="s">
        <v>17</v>
      </c>
      <c r="K11" s="149" t="s">
        <v>6</v>
      </c>
      <c r="L11" s="148" t="s">
        <v>73</v>
      </c>
      <c r="M11" s="154" t="s">
        <v>37</v>
      </c>
      <c r="N11" s="154" t="s">
        <v>71</v>
      </c>
      <c r="O11" s="26" t="s">
        <v>5</v>
      </c>
      <c r="P11" s="26"/>
      <c r="Q11" s="26"/>
      <c r="R11" s="29"/>
      <c r="S11" s="29"/>
      <c r="T11" s="30"/>
      <c r="U11" s="30"/>
      <c r="V11" s="30"/>
    </row>
    <row r="12" spans="1:22" x14ac:dyDescent="0.25">
      <c r="A12" s="37"/>
      <c r="B12" s="160"/>
      <c r="C12" s="35"/>
      <c r="D12" s="35"/>
      <c r="E12" s="37"/>
      <c r="F12" s="35"/>
      <c r="G12" s="125"/>
      <c r="H12" s="121"/>
      <c r="I12" s="25"/>
      <c r="J12" s="119"/>
      <c r="K12" s="126"/>
      <c r="L12" s="159"/>
      <c r="M12" s="17"/>
      <c r="N12" s="119"/>
      <c r="O12" s="16"/>
      <c r="P12" s="11"/>
      <c r="Q12" s="15"/>
      <c r="R12" s="11"/>
      <c r="S12" s="11"/>
      <c r="T12" s="11"/>
      <c r="U12" s="11"/>
      <c r="V12" s="11"/>
    </row>
    <row r="13" spans="1:22" x14ac:dyDescent="0.25">
      <c r="A13" s="37"/>
      <c r="B13" s="35"/>
      <c r="C13" s="35"/>
      <c r="D13" s="35"/>
      <c r="E13" s="37"/>
      <c r="F13" s="35"/>
      <c r="G13" s="123"/>
      <c r="H13" s="121"/>
      <c r="I13" s="25"/>
      <c r="J13" s="119"/>
      <c r="K13" s="126"/>
      <c r="L13" s="41"/>
      <c r="M13" s="17"/>
      <c r="N13" s="119"/>
      <c r="O13" s="16"/>
      <c r="P13" s="11"/>
      <c r="Q13" s="15"/>
      <c r="R13" s="11"/>
      <c r="S13" s="11"/>
      <c r="T13" s="11"/>
      <c r="U13" s="11"/>
      <c r="V13" s="11"/>
    </row>
    <row r="14" spans="1:22" x14ac:dyDescent="0.25">
      <c r="A14" s="37"/>
      <c r="B14" s="37"/>
      <c r="C14" s="37"/>
      <c r="D14" s="37"/>
      <c r="E14" s="37"/>
      <c r="F14" s="37"/>
      <c r="G14" s="123"/>
      <c r="H14" s="121"/>
      <c r="I14" s="25"/>
      <c r="J14" s="119"/>
      <c r="K14" s="126"/>
      <c r="L14" s="41"/>
      <c r="M14" s="17"/>
      <c r="N14" s="119"/>
      <c r="O14" s="19"/>
      <c r="P14" s="11"/>
      <c r="Q14" s="11"/>
      <c r="R14" s="11"/>
      <c r="S14" s="11"/>
      <c r="T14" s="11"/>
      <c r="U14" s="11"/>
      <c r="V14" s="11"/>
    </row>
    <row r="15" spans="1:22" x14ac:dyDescent="0.25">
      <c r="A15" s="37"/>
      <c r="B15" s="37"/>
      <c r="C15" s="37"/>
      <c r="D15" s="37"/>
      <c r="E15" s="37"/>
      <c r="F15" s="37"/>
      <c r="G15" s="123"/>
      <c r="H15" s="121"/>
      <c r="I15" s="25"/>
      <c r="J15" s="119"/>
      <c r="K15" s="126"/>
      <c r="L15" s="41"/>
      <c r="M15" s="17"/>
      <c r="N15" s="119"/>
      <c r="P15" s="11"/>
      <c r="Q15" s="11"/>
      <c r="R15" s="11"/>
      <c r="S15" s="11"/>
      <c r="T15" s="11"/>
      <c r="U15" s="11"/>
      <c r="V15" s="11"/>
    </row>
    <row r="16" spans="1:22" x14ac:dyDescent="0.25">
      <c r="A16" s="37"/>
      <c r="B16" s="37"/>
      <c r="C16" s="37"/>
      <c r="D16" s="37"/>
      <c r="E16" s="37"/>
      <c r="F16" s="37"/>
      <c r="G16" s="123"/>
      <c r="H16" s="121"/>
      <c r="I16" s="25"/>
      <c r="J16" s="119"/>
      <c r="K16" s="126"/>
      <c r="L16" s="41"/>
      <c r="M16" s="17"/>
      <c r="N16" s="119"/>
      <c r="O16" s="16"/>
      <c r="P16" s="11"/>
      <c r="Q16" s="11"/>
      <c r="R16" s="11"/>
      <c r="S16" s="11"/>
      <c r="T16" s="11"/>
      <c r="U16" s="11"/>
      <c r="V16" s="11"/>
    </row>
    <row r="17" spans="1:24" x14ac:dyDescent="0.25">
      <c r="A17" s="37"/>
      <c r="B17" s="37"/>
      <c r="C17" s="37"/>
      <c r="D17" s="37"/>
      <c r="E17" s="37"/>
      <c r="F17" s="37"/>
      <c r="G17" s="123"/>
      <c r="H17" s="121"/>
      <c r="I17" s="25"/>
      <c r="J17" s="119"/>
      <c r="K17" s="126"/>
      <c r="L17" s="124"/>
      <c r="M17" s="17"/>
      <c r="N17" s="129"/>
      <c r="O17" s="16"/>
      <c r="P17" s="11"/>
      <c r="Q17" s="11"/>
      <c r="R17" s="11"/>
      <c r="S17" s="11"/>
      <c r="T17" s="11"/>
      <c r="U17" s="11"/>
      <c r="V17" s="11"/>
    </row>
    <row r="18" spans="1:24" x14ac:dyDescent="0.25">
      <c r="A18" s="37"/>
      <c r="B18" s="37"/>
      <c r="C18" s="37"/>
      <c r="D18" s="37"/>
      <c r="E18" s="37"/>
      <c r="F18" s="37"/>
      <c r="G18" s="123"/>
      <c r="H18" s="122"/>
      <c r="I18" s="25"/>
      <c r="J18" s="119"/>
      <c r="K18" s="126"/>
      <c r="L18" s="37"/>
      <c r="M18" s="17"/>
      <c r="N18" s="126"/>
      <c r="O18" s="14"/>
      <c r="P18" s="14"/>
      <c r="Q18" s="14"/>
      <c r="R18" s="14"/>
      <c r="S18" s="14"/>
      <c r="T18" s="14"/>
      <c r="U18" s="14"/>
      <c r="V18" s="11"/>
    </row>
    <row r="19" spans="1:24" ht="26.25" customHeight="1" x14ac:dyDescent="0.25">
      <c r="A19" s="58" t="s">
        <v>99</v>
      </c>
      <c r="B19" s="57"/>
      <c r="C19" s="57"/>
      <c r="D19" s="57"/>
      <c r="E19" s="57"/>
      <c r="F19" s="57"/>
      <c r="G19" s="57"/>
      <c r="H19" s="40"/>
      <c r="I19" s="100">
        <f>SUM(I12:I18)</f>
        <v>0</v>
      </c>
      <c r="J19" s="100"/>
      <c r="K19" s="101"/>
      <c r="L19" s="247"/>
      <c r="M19" s="247"/>
      <c r="N19" s="247"/>
      <c r="O19" s="44"/>
      <c r="P19" s="14"/>
      <c r="Q19" s="23"/>
      <c r="R19" s="23"/>
      <c r="S19" s="23"/>
      <c r="T19" s="23"/>
      <c r="U19" s="14"/>
      <c r="V19" s="11"/>
    </row>
    <row r="20" spans="1:24" ht="42" x14ac:dyDescent="0.25">
      <c r="A20" s="57"/>
      <c r="B20" s="57"/>
      <c r="C20" s="57"/>
      <c r="D20" s="57"/>
      <c r="E20" s="57"/>
      <c r="F20" s="57"/>
      <c r="G20" s="57"/>
      <c r="H20" s="42" t="s">
        <v>47</v>
      </c>
      <c r="I20" s="42" t="s">
        <v>13</v>
      </c>
      <c r="J20" s="43" t="s">
        <v>15</v>
      </c>
      <c r="K20" s="65"/>
      <c r="L20" s="246" t="s">
        <v>74</v>
      </c>
      <c r="M20" s="246"/>
      <c r="N20" s="246"/>
      <c r="O20" s="14"/>
      <c r="P20" s="14"/>
      <c r="Q20" s="14"/>
      <c r="R20" s="14"/>
      <c r="S20" s="14"/>
      <c r="T20" s="14"/>
      <c r="U20" s="14"/>
      <c r="V20" s="11"/>
    </row>
    <row r="21" spans="1:24" x14ac:dyDescent="0.25">
      <c r="A21" s="57"/>
      <c r="B21" s="57"/>
      <c r="C21" s="57"/>
      <c r="D21" s="57"/>
      <c r="E21" s="57"/>
      <c r="F21" s="57"/>
      <c r="G21" s="57"/>
      <c r="H21" s="57"/>
      <c r="I21" s="57"/>
      <c r="J21" s="70"/>
      <c r="K21" s="70"/>
      <c r="L21" s="57"/>
      <c r="M21" s="57"/>
      <c r="N21" s="57"/>
      <c r="O21" s="14"/>
      <c r="P21" s="14"/>
      <c r="Q21" s="14"/>
      <c r="R21" s="14"/>
      <c r="S21" s="14"/>
      <c r="T21" s="14"/>
      <c r="U21" s="14"/>
      <c r="V21" s="11"/>
    </row>
    <row r="22" spans="1:24" x14ac:dyDescent="0.25">
      <c r="A22" s="66" t="s">
        <v>116</v>
      </c>
      <c r="B22" s="66"/>
      <c r="C22" s="66"/>
      <c r="D22" s="62"/>
      <c r="E22" s="64"/>
      <c r="F22" s="86"/>
      <c r="G22" s="62"/>
      <c r="H22" s="62"/>
      <c r="I22" s="62"/>
      <c r="J22" s="85"/>
      <c r="K22" s="85"/>
      <c r="L22" s="62"/>
      <c r="M22" s="86"/>
      <c r="N22" s="62"/>
      <c r="O22" s="191"/>
      <c r="P22" s="191"/>
      <c r="Q22" s="23"/>
      <c r="R22" s="23"/>
      <c r="S22" s="23"/>
      <c r="T22" s="23"/>
      <c r="U22" s="3"/>
      <c r="V22" s="3"/>
      <c r="W22" s="23"/>
      <c r="X22" s="23"/>
    </row>
    <row r="23" spans="1:24" x14ac:dyDescent="0.25">
      <c r="A23" s="190" t="s">
        <v>117</v>
      </c>
      <c r="B23" s="33"/>
      <c r="C23" s="33"/>
      <c r="D23" s="33"/>
      <c r="E23" s="33"/>
      <c r="F23" s="33"/>
      <c r="G23" s="33"/>
      <c r="H23" s="34"/>
      <c r="I23" s="33"/>
      <c r="J23" s="102"/>
      <c r="K23" s="103"/>
      <c r="L23" s="209"/>
      <c r="M23" s="209"/>
      <c r="N23" s="209"/>
      <c r="O23" s="11"/>
      <c r="P23" s="11"/>
      <c r="Q23" s="11"/>
      <c r="R23" s="11"/>
      <c r="S23" s="11"/>
      <c r="T23" s="14"/>
      <c r="U23" s="14"/>
      <c r="V23" s="14"/>
      <c r="W23" s="23"/>
      <c r="X23" s="23"/>
    </row>
    <row r="24" spans="1:24" x14ac:dyDescent="0.25">
      <c r="A24" s="170" t="s">
        <v>132</v>
      </c>
      <c r="B24" s="33"/>
      <c r="C24" s="33"/>
      <c r="D24" s="33"/>
      <c r="E24" s="33"/>
      <c r="F24" s="33"/>
      <c r="G24" s="33"/>
      <c r="H24" s="33"/>
      <c r="I24" s="33"/>
      <c r="J24" s="65"/>
      <c r="K24" s="65"/>
      <c r="L24" s="209"/>
      <c r="M24" s="213"/>
      <c r="N24" s="211"/>
      <c r="O24" s="11"/>
      <c r="P24" s="11"/>
      <c r="Q24" s="11"/>
      <c r="R24" s="11"/>
      <c r="S24" s="11"/>
      <c r="T24" s="14"/>
      <c r="U24" s="14"/>
      <c r="V24" s="14"/>
      <c r="W24" s="23"/>
      <c r="X24" s="23"/>
    </row>
    <row r="25" spans="1:24" s="23" customFormat="1" x14ac:dyDescent="0.25">
      <c r="A25" s="170" t="s">
        <v>160</v>
      </c>
      <c r="B25" s="33"/>
      <c r="C25" s="33"/>
      <c r="D25" s="33"/>
      <c r="E25" s="33"/>
      <c r="F25" s="33"/>
      <c r="G25" s="33"/>
      <c r="H25" s="33"/>
      <c r="I25" s="33"/>
      <c r="J25" s="65"/>
      <c r="K25" s="65"/>
      <c r="L25" s="65"/>
      <c r="M25" s="57"/>
      <c r="N25" s="57"/>
      <c r="O25" s="14"/>
      <c r="P25" s="14"/>
      <c r="Q25" s="14"/>
      <c r="R25" s="14"/>
      <c r="S25" s="14"/>
      <c r="T25" s="14"/>
      <c r="U25" s="14"/>
      <c r="V25" s="14"/>
    </row>
    <row r="26" spans="1:24" s="23" customFormat="1" x14ac:dyDescent="0.25">
      <c r="B26" s="70"/>
      <c r="C26" s="70"/>
      <c r="D26" s="70"/>
      <c r="E26" s="70"/>
      <c r="F26" s="70"/>
      <c r="G26" s="70"/>
      <c r="H26" s="70"/>
      <c r="I26" s="70"/>
      <c r="J26" s="251" t="s">
        <v>18</v>
      </c>
      <c r="K26" s="71"/>
      <c r="L26" s="71"/>
      <c r="M26" s="70"/>
      <c r="N26" s="70"/>
      <c r="O26" s="14"/>
      <c r="P26" s="14"/>
      <c r="Q26" s="14"/>
      <c r="R26" s="14"/>
      <c r="S26" s="14"/>
      <c r="T26" s="14"/>
      <c r="U26" s="14"/>
      <c r="V26" s="14"/>
    </row>
    <row r="27" spans="1:24" s="23" customFormat="1" ht="15" customHeight="1" x14ac:dyDescent="0.25">
      <c r="A27" s="180" t="s">
        <v>119</v>
      </c>
      <c r="B27" s="70"/>
      <c r="C27" s="70"/>
      <c r="D27" s="70"/>
      <c r="E27" s="70"/>
      <c r="F27" s="70"/>
      <c r="G27" s="70"/>
      <c r="H27" s="70"/>
      <c r="I27" s="70"/>
      <c r="J27" s="251"/>
      <c r="K27" s="179" t="s">
        <v>6</v>
      </c>
      <c r="L27" s="71"/>
      <c r="M27" s="70"/>
      <c r="N27" s="70"/>
      <c r="O27" s="14"/>
      <c r="P27" s="14"/>
      <c r="Q27" s="14"/>
      <c r="R27" s="14"/>
      <c r="S27" s="14"/>
      <c r="T27" s="14"/>
      <c r="U27" s="14"/>
      <c r="V27" s="14"/>
    </row>
    <row r="28" spans="1:24" ht="15" customHeight="1" x14ac:dyDescent="0.25">
      <c r="A28" s="138" t="s">
        <v>114</v>
      </c>
      <c r="B28" s="70"/>
      <c r="C28" s="70"/>
      <c r="D28" s="70"/>
      <c r="E28" s="70"/>
      <c r="F28" s="70"/>
      <c r="G28" s="70"/>
      <c r="H28" s="70"/>
      <c r="I28" s="70"/>
      <c r="J28" s="55"/>
      <c r="K28" s="181"/>
      <c r="L28" s="70"/>
      <c r="M28" s="70"/>
      <c r="N28" s="70"/>
      <c r="O28" s="11"/>
      <c r="P28" s="11"/>
      <c r="Q28" s="11"/>
      <c r="R28" s="11"/>
      <c r="S28" s="11"/>
      <c r="T28" s="11"/>
      <c r="U28" s="11"/>
      <c r="V28" s="11"/>
    </row>
    <row r="29" spans="1:24" ht="15" customHeight="1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11"/>
      <c r="P29" s="11"/>
      <c r="Q29" s="11"/>
      <c r="R29" s="11"/>
      <c r="S29" s="11"/>
      <c r="T29" s="11"/>
      <c r="U29" s="11"/>
      <c r="V29" s="11"/>
    </row>
    <row r="30" spans="1:24" ht="15" customHeight="1" x14ac:dyDescent="0.25">
      <c r="A30" s="187" t="s">
        <v>118</v>
      </c>
      <c r="B30" s="54"/>
      <c r="C30" s="54"/>
      <c r="D30" s="70"/>
      <c r="E30" s="70"/>
      <c r="F30" s="70"/>
      <c r="G30" s="70"/>
      <c r="H30" s="70"/>
      <c r="I30" s="70"/>
      <c r="J30" s="117"/>
      <c r="K30" s="117"/>
      <c r="L30" s="70"/>
      <c r="M30" s="70"/>
      <c r="N30" s="70"/>
      <c r="O30" s="11"/>
      <c r="P30" s="11"/>
      <c r="Q30" s="11"/>
      <c r="R30" s="11"/>
      <c r="S30" s="11"/>
      <c r="T30" s="11"/>
      <c r="U30" s="11"/>
      <c r="V30" s="11"/>
    </row>
    <row r="31" spans="1:24" ht="15" customHeight="1" x14ac:dyDescent="0.25">
      <c r="A31" s="188" t="s">
        <v>113</v>
      </c>
      <c r="B31" s="189"/>
      <c r="C31" s="189"/>
      <c r="D31" s="189"/>
      <c r="E31" s="189"/>
      <c r="F31" s="189"/>
      <c r="G31" s="189"/>
      <c r="H31" s="189"/>
      <c r="I31" s="54"/>
      <c r="J31" s="245" t="s">
        <v>122</v>
      </c>
      <c r="K31" s="245"/>
      <c r="L31" s="245"/>
      <c r="M31" s="245"/>
      <c r="N31" s="215"/>
      <c r="O31" s="11"/>
      <c r="P31" s="11"/>
      <c r="Q31" s="11"/>
      <c r="R31" s="11"/>
      <c r="S31" s="11"/>
      <c r="T31" s="11"/>
      <c r="U31" s="11"/>
      <c r="V31" s="11"/>
    </row>
    <row r="32" spans="1:24" ht="15" customHeight="1" x14ac:dyDescent="0.25">
      <c r="A32" s="249" t="s">
        <v>154</v>
      </c>
      <c r="B32" s="249"/>
      <c r="C32" s="249"/>
      <c r="D32" s="249"/>
      <c r="E32" s="249"/>
      <c r="F32" s="249"/>
      <c r="G32" s="249"/>
      <c r="H32" s="249"/>
      <c r="I32" s="70"/>
      <c r="J32" s="245"/>
      <c r="K32" s="245"/>
      <c r="L32" s="245"/>
      <c r="M32" s="245"/>
      <c r="N32" s="70"/>
      <c r="O32" s="11"/>
      <c r="P32" s="11"/>
      <c r="Q32" s="11"/>
      <c r="R32" s="11"/>
      <c r="S32" s="11"/>
      <c r="T32" s="11"/>
      <c r="U32" s="11"/>
      <c r="V32" s="11"/>
    </row>
    <row r="33" spans="1:22" ht="15" customHeight="1" x14ac:dyDescent="0.25">
      <c r="A33" s="145"/>
      <c r="B33" s="145"/>
      <c r="C33" s="145"/>
      <c r="D33" s="145"/>
      <c r="E33" s="145"/>
      <c r="F33" s="145"/>
      <c r="G33" s="145"/>
      <c r="H33" s="145"/>
      <c r="I33" s="70"/>
      <c r="J33" s="70"/>
      <c r="K33" s="70"/>
      <c r="L33" s="70"/>
      <c r="M33" s="70"/>
      <c r="N33" s="70"/>
      <c r="O33" s="11"/>
      <c r="P33" s="11"/>
      <c r="Q33" s="11"/>
      <c r="R33" s="11"/>
      <c r="S33" s="11"/>
      <c r="T33" s="11"/>
      <c r="U33" s="11"/>
      <c r="V33" s="11"/>
    </row>
    <row r="34" spans="1:22" ht="15" customHeight="1" x14ac:dyDescent="0.25">
      <c r="A34" s="138" t="s">
        <v>115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11"/>
      <c r="P34" s="11"/>
      <c r="Q34" s="11"/>
      <c r="R34" s="11"/>
      <c r="S34" s="11"/>
      <c r="T34" s="11"/>
      <c r="U34" s="11"/>
      <c r="V34" s="11"/>
    </row>
    <row r="35" spans="1:22" s="23" customFormat="1" ht="15" customHeight="1" x14ac:dyDescent="0.25">
      <c r="A35" s="66" t="s">
        <v>88</v>
      </c>
      <c r="B35" s="57"/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57"/>
      <c r="N35" s="57"/>
      <c r="O35" s="14"/>
      <c r="P35" s="14"/>
      <c r="Q35" s="14"/>
      <c r="R35" s="14"/>
      <c r="S35" s="14"/>
      <c r="T35" s="14"/>
      <c r="U35" s="14"/>
      <c r="V35" s="14"/>
    </row>
    <row r="36" spans="1:22" s="23" customFormat="1" ht="15" customHeight="1" x14ac:dyDescent="0.25">
      <c r="A36" s="6" t="s">
        <v>28</v>
      </c>
      <c r="B36" s="33"/>
      <c r="C36" s="33"/>
      <c r="D36" s="33"/>
      <c r="E36" s="33"/>
      <c r="F36" s="33"/>
      <c r="G36" s="33"/>
      <c r="H36" s="33"/>
      <c r="I36" s="33"/>
      <c r="J36" s="6"/>
      <c r="K36" s="6"/>
      <c r="L36" s="6"/>
      <c r="M36" s="33"/>
      <c r="N36" s="33"/>
      <c r="O36" s="14"/>
      <c r="P36" s="14"/>
      <c r="Q36" s="14"/>
      <c r="R36" s="14"/>
      <c r="S36" s="14"/>
      <c r="T36" s="14"/>
      <c r="U36" s="14"/>
      <c r="V36" s="14"/>
    </row>
    <row r="37" spans="1:22" s="11" customFormat="1" ht="16.5" customHeight="1" x14ac:dyDescent="0.15">
      <c r="A37" s="9" t="s">
        <v>24</v>
      </c>
      <c r="B37" s="1"/>
      <c r="C37" s="8"/>
      <c r="D37" s="8"/>
      <c r="E37" s="1"/>
      <c r="F37" s="4"/>
      <c r="G37" s="5"/>
      <c r="H37" s="1"/>
      <c r="I37" s="1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s="11" customFormat="1" ht="17.25" customHeight="1" x14ac:dyDescent="0.15">
      <c r="A38" s="46"/>
      <c r="B38" s="38"/>
      <c r="C38" s="47"/>
      <c r="D38" s="47"/>
      <c r="E38" s="38"/>
      <c r="F38" s="39"/>
      <c r="G38" s="48"/>
      <c r="H38" s="38"/>
      <c r="I38" s="38"/>
      <c r="J38" s="49"/>
      <c r="K38" s="7" t="s">
        <v>14</v>
      </c>
      <c r="L38" s="45"/>
      <c r="M38" s="7"/>
      <c r="N38" s="7"/>
      <c r="O38" s="3"/>
      <c r="P38" s="3"/>
      <c r="Q38" s="3"/>
      <c r="R38" s="3"/>
      <c r="S38" s="3"/>
      <c r="T38" s="3"/>
      <c r="U38" s="3"/>
      <c r="V38" s="3"/>
    </row>
    <row r="39" spans="1:22" s="23" customFormat="1" ht="15" customHeight="1" x14ac:dyDescent="0.25">
      <c r="A39" s="46"/>
      <c r="B39" s="38"/>
      <c r="C39" s="47"/>
      <c r="D39" s="47"/>
      <c r="E39" s="38"/>
      <c r="F39" s="39"/>
      <c r="G39" s="48"/>
      <c r="H39" s="38"/>
      <c r="I39" s="38"/>
      <c r="J39" s="49"/>
      <c r="K39" s="65"/>
      <c r="L39" s="65"/>
      <c r="M39" s="57"/>
      <c r="N39" s="57"/>
      <c r="O39" s="14"/>
      <c r="P39" s="14"/>
      <c r="Q39" s="14"/>
      <c r="R39" s="14"/>
      <c r="S39" s="14"/>
      <c r="T39" s="14"/>
      <c r="U39" s="14"/>
      <c r="V39" s="14"/>
    </row>
    <row r="40" spans="1:22" s="23" customFormat="1" ht="15" customHeight="1" x14ac:dyDescent="0.25">
      <c r="A40" s="64"/>
      <c r="B40" s="57"/>
      <c r="C40" s="57"/>
      <c r="D40" s="57"/>
      <c r="E40" s="57"/>
      <c r="F40" s="57"/>
      <c r="G40" s="57"/>
      <c r="H40" s="57"/>
      <c r="I40" s="57"/>
      <c r="J40" s="65"/>
      <c r="K40" s="65"/>
      <c r="L40" s="65"/>
      <c r="M40" s="57"/>
      <c r="N40" s="57"/>
      <c r="O40" s="14"/>
      <c r="P40" s="14"/>
      <c r="Q40" s="14"/>
      <c r="R40" s="14"/>
      <c r="S40" s="14"/>
      <c r="T40" s="14"/>
      <c r="U40" s="14"/>
      <c r="V40" s="14"/>
    </row>
    <row r="41" spans="1:22" ht="15" customHeight="1" x14ac:dyDescent="0.25">
      <c r="A41" s="81" t="s">
        <v>8</v>
      </c>
      <c r="B41" s="76"/>
      <c r="C41" s="77"/>
      <c r="D41" s="77"/>
      <c r="E41" s="77"/>
      <c r="F41" s="39"/>
      <c r="G41" s="39"/>
      <c r="H41" s="39"/>
      <c r="I41" s="39"/>
      <c r="J41" s="39"/>
      <c r="K41" s="78" t="s">
        <v>14</v>
      </c>
      <c r="L41" s="79"/>
      <c r="M41" s="79"/>
      <c r="N41" s="78"/>
      <c r="O41" s="10"/>
      <c r="P41" s="10"/>
      <c r="Q41" s="10"/>
      <c r="R41" s="3"/>
      <c r="S41" s="3"/>
      <c r="T41" s="3"/>
      <c r="U41" s="3"/>
      <c r="V41" s="3"/>
    </row>
    <row r="42" spans="1:22" ht="15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10"/>
      <c r="P42" s="10"/>
      <c r="Q42" s="10"/>
      <c r="R42" s="3"/>
      <c r="S42" s="3"/>
      <c r="T42" s="3"/>
      <c r="U42" s="3"/>
      <c r="V42" s="3"/>
    </row>
    <row r="43" spans="1:22" ht="15" customHeight="1" x14ac:dyDescent="0.25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10"/>
      <c r="P43" s="10"/>
      <c r="Q43" s="10"/>
      <c r="R43" s="3"/>
      <c r="S43" s="3"/>
      <c r="T43" s="3"/>
      <c r="U43" s="3"/>
      <c r="V43" s="3"/>
    </row>
    <row r="44" spans="1:22" ht="15" customHeight="1" x14ac:dyDescent="0.25">
      <c r="A44" s="81" t="s">
        <v>9</v>
      </c>
      <c r="B44" s="76"/>
      <c r="C44" s="77"/>
      <c r="D44" s="77"/>
      <c r="E44" s="77"/>
      <c r="F44" s="39"/>
      <c r="G44" s="39"/>
      <c r="H44" s="39"/>
      <c r="I44" s="39"/>
      <c r="J44" s="39"/>
      <c r="K44" s="78" t="s">
        <v>14</v>
      </c>
      <c r="L44" s="79"/>
      <c r="M44" s="79"/>
      <c r="N44" s="78"/>
      <c r="O44" s="10"/>
      <c r="P44" s="10"/>
      <c r="Q44" s="10"/>
      <c r="R44" s="3"/>
      <c r="S44" s="3"/>
      <c r="T44" s="3"/>
      <c r="U44" s="3"/>
      <c r="V44" s="3"/>
    </row>
    <row r="45" spans="1:22" ht="15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11"/>
      <c r="P45" s="11"/>
      <c r="Q45" s="11"/>
      <c r="R45" s="11"/>
      <c r="S45" s="11"/>
      <c r="T45" s="11"/>
      <c r="U45" s="11"/>
      <c r="V45" s="11"/>
    </row>
    <row r="46" spans="1:22" ht="12.75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11"/>
      <c r="P46" s="11"/>
      <c r="Q46" s="11"/>
      <c r="R46" s="11"/>
      <c r="S46" s="11"/>
      <c r="T46" s="11"/>
      <c r="U46" s="11"/>
      <c r="V46" s="11"/>
    </row>
    <row r="47" spans="1:22" ht="15.75" thickBot="1" x14ac:dyDescent="0.3">
      <c r="A47" s="192" t="s">
        <v>111</v>
      </c>
      <c r="B47" s="95"/>
      <c r="C47" s="193"/>
      <c r="D47" s="194" t="s">
        <v>112</v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14"/>
      <c r="P47" s="14"/>
      <c r="Q47" s="14"/>
      <c r="R47" s="14"/>
      <c r="S47" s="14"/>
      <c r="T47" s="11"/>
      <c r="U47" s="11"/>
      <c r="V47" s="11"/>
    </row>
    <row r="48" spans="1:22" ht="15" customHeight="1" x14ac:dyDescent="0.25">
      <c r="A48" s="185" t="s">
        <v>25</v>
      </c>
      <c r="B48" s="186"/>
      <c r="C48" s="57"/>
      <c r="D48" s="57"/>
      <c r="E48" s="57"/>
      <c r="F48" s="57"/>
      <c r="G48" s="57"/>
      <c r="H48" s="57"/>
      <c r="I48" s="57"/>
      <c r="J48" s="57"/>
      <c r="K48" s="57"/>
      <c r="L48" s="243" t="s">
        <v>72</v>
      </c>
      <c r="M48" s="243"/>
      <c r="N48" s="243"/>
      <c r="O48" s="11"/>
      <c r="P48" s="11"/>
      <c r="Q48" s="11"/>
      <c r="R48" s="11"/>
      <c r="S48" s="11"/>
      <c r="T48" s="11"/>
      <c r="U48" s="11"/>
      <c r="V48" s="11"/>
    </row>
    <row r="49" spans="1:24" s="23" customFormat="1" x14ac:dyDescent="0.25">
      <c r="A49" s="6" t="s">
        <v>143</v>
      </c>
      <c r="B49" s="33"/>
      <c r="C49" s="33"/>
      <c r="D49" s="33"/>
      <c r="E49" s="33"/>
      <c r="F49" s="33"/>
      <c r="G49" s="57"/>
      <c r="H49" s="57"/>
      <c r="I49" s="57"/>
      <c r="J49" s="65"/>
      <c r="K49" s="65"/>
      <c r="L49" s="243"/>
      <c r="M49" s="243"/>
      <c r="N49" s="243"/>
      <c r="O49" s="14"/>
      <c r="P49" s="14"/>
      <c r="Q49" s="14"/>
      <c r="R49" s="14"/>
      <c r="S49" s="14"/>
      <c r="T49" s="14"/>
      <c r="U49" s="14"/>
      <c r="V49" s="14"/>
    </row>
    <row r="50" spans="1:24" ht="31.5" x14ac:dyDescent="0.25">
      <c r="A50" s="146"/>
      <c r="B50" s="146" t="s">
        <v>7</v>
      </c>
      <c r="C50" s="146" t="s">
        <v>29</v>
      </c>
      <c r="D50" s="147" t="s">
        <v>23</v>
      </c>
      <c r="E50" s="146" t="s">
        <v>0</v>
      </c>
      <c r="F50" s="146" t="s">
        <v>3</v>
      </c>
      <c r="G50" s="148" t="s">
        <v>30</v>
      </c>
      <c r="H50" s="148" t="s">
        <v>1</v>
      </c>
      <c r="I50" s="147" t="s">
        <v>19</v>
      </c>
      <c r="J50" s="148" t="s">
        <v>17</v>
      </c>
      <c r="K50" s="149" t="s">
        <v>6</v>
      </c>
      <c r="L50" s="148" t="s">
        <v>73</v>
      </c>
      <c r="M50" s="154" t="s">
        <v>37</v>
      </c>
      <c r="N50" s="154" t="s">
        <v>71</v>
      </c>
      <c r="O50" s="21" t="s">
        <v>5</v>
      </c>
      <c r="P50" s="21"/>
      <c r="Q50" s="21"/>
      <c r="R50" s="22"/>
      <c r="S50" s="22"/>
      <c r="T50" s="22"/>
      <c r="U50" s="22"/>
      <c r="V50" s="22"/>
      <c r="W50" s="87"/>
      <c r="X50" s="87"/>
    </row>
    <row r="51" spans="1:24" x14ac:dyDescent="0.25">
      <c r="A51" s="135"/>
      <c r="B51" s="35"/>
      <c r="C51" s="35"/>
      <c r="D51" s="35"/>
      <c r="E51" s="37"/>
      <c r="F51" s="125"/>
      <c r="G51" s="36"/>
      <c r="H51" s="82"/>
      <c r="I51" s="17"/>
      <c r="J51" s="119"/>
      <c r="K51" s="126"/>
      <c r="L51" s="41"/>
      <c r="M51" s="17"/>
      <c r="N51" s="119"/>
      <c r="O51" s="21"/>
      <c r="P51" s="21"/>
      <c r="Q51" s="21"/>
      <c r="R51" s="22"/>
      <c r="S51" s="22"/>
      <c r="T51" s="14"/>
      <c r="U51" s="14"/>
      <c r="V51" s="14"/>
    </row>
    <row r="52" spans="1:24" x14ac:dyDescent="0.25">
      <c r="A52" s="37"/>
      <c r="B52" s="35"/>
      <c r="C52" s="35"/>
      <c r="D52" s="35"/>
      <c r="E52" s="37"/>
      <c r="F52" s="35"/>
      <c r="G52" s="123"/>
      <c r="H52" s="82"/>
      <c r="I52" s="17"/>
      <c r="J52" s="119"/>
      <c r="K52" s="126"/>
      <c r="L52" s="41"/>
      <c r="M52" s="17"/>
      <c r="N52" s="119"/>
      <c r="O52" s="21"/>
      <c r="P52" s="21"/>
      <c r="Q52" s="21"/>
      <c r="R52" s="22"/>
      <c r="S52" s="22"/>
      <c r="T52" s="14"/>
      <c r="U52" s="14"/>
      <c r="V52" s="14"/>
    </row>
    <row r="53" spans="1:24" x14ac:dyDescent="0.25">
      <c r="A53" s="37"/>
      <c r="B53" s="37"/>
      <c r="C53" s="37"/>
      <c r="D53" s="37"/>
      <c r="E53" s="37"/>
      <c r="F53" s="37"/>
      <c r="G53" s="37"/>
      <c r="H53" s="82"/>
      <c r="I53" s="17"/>
      <c r="J53" s="137"/>
      <c r="K53" s="126"/>
      <c r="L53" s="41"/>
      <c r="M53" s="17"/>
      <c r="N53" s="119"/>
      <c r="O53" s="11"/>
      <c r="P53" s="11"/>
      <c r="Q53" s="11"/>
      <c r="R53" s="11"/>
      <c r="S53" s="11"/>
      <c r="T53" s="11"/>
      <c r="U53" s="11"/>
      <c r="V53" s="11"/>
    </row>
    <row r="54" spans="1:24" x14ac:dyDescent="0.25">
      <c r="A54" s="37"/>
      <c r="B54" s="37"/>
      <c r="C54" s="37"/>
      <c r="D54" s="37"/>
      <c r="E54" s="37"/>
      <c r="F54" s="37"/>
      <c r="G54" s="37"/>
      <c r="H54" s="82"/>
      <c r="I54" s="17"/>
      <c r="J54" s="137"/>
      <c r="K54" s="126"/>
      <c r="L54" s="41"/>
      <c r="M54" s="17"/>
      <c r="N54" s="119"/>
      <c r="O54" s="11"/>
      <c r="P54" s="11"/>
      <c r="Q54" s="11"/>
      <c r="R54" s="11"/>
      <c r="S54" s="11"/>
      <c r="T54" s="11"/>
      <c r="U54" s="11"/>
      <c r="V54" s="11"/>
    </row>
    <row r="55" spans="1:24" x14ac:dyDescent="0.25">
      <c r="A55" s="37"/>
      <c r="B55" s="37"/>
      <c r="C55" s="37"/>
      <c r="D55" s="37"/>
      <c r="E55" s="37"/>
      <c r="F55" s="37"/>
      <c r="G55" s="37"/>
      <c r="H55" s="82"/>
      <c r="I55" s="17"/>
      <c r="J55" s="137"/>
      <c r="K55" s="126"/>
      <c r="L55" s="41"/>
      <c r="M55" s="17"/>
      <c r="N55" s="119"/>
    </row>
    <row r="56" spans="1:24" x14ac:dyDescent="0.25">
      <c r="A56" s="37"/>
      <c r="B56" s="37"/>
      <c r="C56" s="37"/>
      <c r="D56" s="37"/>
      <c r="E56" s="37"/>
      <c r="F56" s="37"/>
      <c r="G56" s="37"/>
      <c r="H56" s="82"/>
      <c r="I56" s="17"/>
      <c r="J56" s="137"/>
      <c r="K56" s="126"/>
      <c r="L56" s="41"/>
      <c r="M56" s="17"/>
      <c r="N56" s="119"/>
    </row>
    <row r="57" spans="1:24" x14ac:dyDescent="0.25">
      <c r="A57" s="37"/>
      <c r="B57" s="37"/>
      <c r="C57" s="37"/>
      <c r="D57" s="37"/>
      <c r="E57" s="37"/>
      <c r="F57" s="37"/>
      <c r="G57" s="37"/>
      <c r="H57" s="61"/>
      <c r="I57" s="17"/>
      <c r="J57" s="137"/>
      <c r="K57" s="126"/>
      <c r="L57" s="37"/>
      <c r="M57" s="17"/>
      <c r="N57" s="119"/>
    </row>
    <row r="58" spans="1:24" x14ac:dyDescent="0.25">
      <c r="A58" s="62"/>
      <c r="B58" s="62"/>
      <c r="C58" s="62"/>
      <c r="D58" s="62"/>
      <c r="E58" s="62"/>
      <c r="F58" s="62"/>
      <c r="G58" s="62"/>
      <c r="H58" s="62"/>
      <c r="I58" s="85"/>
      <c r="J58" s="85"/>
      <c r="K58" s="85"/>
      <c r="L58" s="62"/>
      <c r="M58" s="62"/>
      <c r="N58" s="62"/>
    </row>
    <row r="59" spans="1:24" s="23" customFormat="1" x14ac:dyDescent="0.25">
      <c r="A59" s="66" t="s">
        <v>26</v>
      </c>
      <c r="B59" s="57"/>
      <c r="C59" s="57"/>
      <c r="D59" s="57"/>
      <c r="E59" s="57"/>
      <c r="F59" s="57"/>
      <c r="G59" s="57"/>
      <c r="H59" s="57"/>
      <c r="I59" s="57"/>
      <c r="J59" s="65"/>
      <c r="K59" s="65"/>
      <c r="L59" s="65"/>
      <c r="M59" s="57"/>
      <c r="N59" s="57"/>
      <c r="O59" s="14"/>
      <c r="P59" s="14"/>
      <c r="Q59" s="14"/>
      <c r="R59" s="14"/>
      <c r="S59" s="14"/>
      <c r="T59" s="14"/>
      <c r="U59" s="14"/>
      <c r="V59" s="14"/>
    </row>
    <row r="60" spans="1:24" s="11" customFormat="1" ht="10.5" x14ac:dyDescent="0.15">
      <c r="A60" s="9" t="s">
        <v>27</v>
      </c>
      <c r="B60" s="1"/>
      <c r="C60" s="8"/>
      <c r="D60" s="8"/>
      <c r="E60" s="1"/>
      <c r="F60" s="4"/>
      <c r="G60" s="5"/>
      <c r="H60" s="1"/>
      <c r="I60" s="1"/>
      <c r="J60" s="2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4" s="11" customFormat="1" ht="10.5" x14ac:dyDescent="0.15">
      <c r="A61" s="46"/>
      <c r="B61" s="38"/>
      <c r="C61" s="47"/>
      <c r="D61" s="47"/>
      <c r="E61" s="38"/>
      <c r="F61" s="39"/>
      <c r="G61" s="48"/>
      <c r="H61" s="38"/>
      <c r="I61" s="38"/>
      <c r="J61" s="49"/>
      <c r="K61" s="7" t="s">
        <v>14</v>
      </c>
      <c r="L61" s="45"/>
      <c r="M61" s="7"/>
      <c r="N61" s="7"/>
      <c r="O61" s="3"/>
      <c r="P61" s="3"/>
      <c r="Q61" s="3"/>
      <c r="R61" s="3"/>
      <c r="S61" s="3"/>
      <c r="T61" s="3"/>
      <c r="U61" s="3"/>
      <c r="V61" s="3"/>
    </row>
    <row r="62" spans="1:24" s="11" customFormat="1" ht="10.5" x14ac:dyDescent="0.15">
      <c r="A62" s="46"/>
      <c r="B62" s="38"/>
      <c r="C62" s="47"/>
      <c r="D62" s="47"/>
      <c r="E62" s="38"/>
      <c r="F62" s="39"/>
      <c r="G62" s="48"/>
      <c r="H62" s="38"/>
      <c r="I62" s="38"/>
      <c r="J62" s="49"/>
      <c r="K62" s="7"/>
      <c r="L62" s="45"/>
      <c r="M62" s="7"/>
      <c r="N62" s="7"/>
      <c r="O62" s="3"/>
      <c r="P62" s="3"/>
      <c r="Q62" s="3"/>
      <c r="R62" s="3"/>
      <c r="S62" s="3"/>
      <c r="T62" s="3"/>
      <c r="U62" s="3"/>
      <c r="V62" s="3"/>
    </row>
    <row r="63" spans="1:24" s="11" customFormat="1" ht="10.5" x14ac:dyDescent="0.15">
      <c r="A63" s="83"/>
      <c r="B63" s="64"/>
      <c r="C63" s="84"/>
      <c r="D63" s="84"/>
      <c r="E63" s="64"/>
      <c r="F63" s="75"/>
      <c r="G63" s="67"/>
      <c r="H63" s="64"/>
      <c r="I63" s="64"/>
      <c r="J63" s="80"/>
      <c r="K63" s="64"/>
      <c r="L63" s="80"/>
      <c r="M63" s="64"/>
      <c r="N63" s="64"/>
      <c r="O63" s="3"/>
      <c r="P63" s="3"/>
      <c r="Q63" s="3"/>
      <c r="R63" s="3"/>
      <c r="S63" s="3"/>
      <c r="T63" s="3"/>
      <c r="U63" s="3"/>
      <c r="V63" s="3"/>
    </row>
    <row r="64" spans="1:24" s="11" customFormat="1" ht="14.25" customHeight="1" thickBot="1" x14ac:dyDescent="0.25">
      <c r="A64" s="192" t="s">
        <v>120</v>
      </c>
      <c r="B64" s="95"/>
      <c r="C64" s="193"/>
      <c r="D64" s="193"/>
      <c r="E64" s="198"/>
      <c r="F64" s="198"/>
      <c r="G64" s="200"/>
      <c r="H64" s="198"/>
      <c r="I64" s="198"/>
      <c r="J64" s="199"/>
      <c r="K64" s="198"/>
      <c r="L64" s="199"/>
      <c r="M64" s="198"/>
      <c r="N64" s="198"/>
      <c r="O64" s="3"/>
      <c r="P64" s="3"/>
      <c r="Q64" s="3"/>
      <c r="R64" s="3"/>
      <c r="S64" s="3"/>
      <c r="T64" s="3"/>
      <c r="U64" s="3"/>
      <c r="V64" s="3"/>
    </row>
    <row r="65" spans="1:24" x14ac:dyDescent="0.25">
      <c r="A65" s="54" t="s">
        <v>127</v>
      </c>
      <c r="B65" s="85"/>
      <c r="C65" s="85"/>
      <c r="D65" s="85"/>
      <c r="E65" s="85"/>
      <c r="F65" s="85"/>
      <c r="G65" s="85"/>
      <c r="H65" s="85"/>
      <c r="I65" s="85"/>
      <c r="J65" s="115"/>
      <c r="K65" s="115"/>
      <c r="L65" s="85"/>
      <c r="M65" s="85"/>
      <c r="N65" s="85"/>
    </row>
    <row r="66" spans="1:24" x14ac:dyDescent="0.25">
      <c r="A66" s="195" t="s">
        <v>153</v>
      </c>
      <c r="B66" s="90"/>
      <c r="C66" s="90"/>
      <c r="D66" s="90"/>
      <c r="E66" s="90"/>
      <c r="F66" s="90"/>
      <c r="G66" s="90"/>
      <c r="H66" s="90"/>
      <c r="I66" s="85"/>
      <c r="J66" s="245" t="s">
        <v>122</v>
      </c>
      <c r="K66" s="245"/>
      <c r="L66" s="245"/>
      <c r="M66" s="245"/>
      <c r="N66" s="85"/>
    </row>
    <row r="67" spans="1:24" x14ac:dyDescent="0.25">
      <c r="A67" s="249" t="s">
        <v>156</v>
      </c>
      <c r="B67" s="249"/>
      <c r="C67" s="249"/>
      <c r="D67" s="249"/>
      <c r="E67" s="249"/>
      <c r="F67" s="249"/>
      <c r="G67" s="249"/>
      <c r="H67" s="249"/>
      <c r="I67" s="85"/>
      <c r="J67" s="245"/>
      <c r="K67" s="245"/>
      <c r="L67" s="245"/>
      <c r="M67" s="245"/>
      <c r="N67" s="85"/>
    </row>
    <row r="68" spans="1:24" x14ac:dyDescent="0.25">
      <c r="A68" s="75"/>
      <c r="B68" s="70"/>
      <c r="C68" s="70"/>
      <c r="D68" s="70"/>
      <c r="E68" s="70"/>
      <c r="F68" s="70"/>
      <c r="G68" s="70"/>
      <c r="H68" s="197"/>
      <c r="I68" s="85"/>
      <c r="J68" s="85"/>
      <c r="K68" s="85"/>
      <c r="L68" s="243" t="s">
        <v>128</v>
      </c>
      <c r="M68" s="243"/>
      <c r="N68" s="243"/>
    </row>
    <row r="69" spans="1:24" ht="15.75" thickBot="1" x14ac:dyDescent="0.3">
      <c r="A69" s="192" t="s">
        <v>146</v>
      </c>
      <c r="B69" s="95"/>
      <c r="C69" s="95"/>
      <c r="D69" s="95"/>
      <c r="E69" s="95"/>
      <c r="F69" s="95"/>
      <c r="G69" s="95"/>
      <c r="H69" s="201"/>
      <c r="I69" s="202"/>
      <c r="J69" s="202"/>
      <c r="K69" s="202"/>
      <c r="L69" s="244"/>
      <c r="M69" s="244"/>
      <c r="N69" s="244"/>
    </row>
    <row r="70" spans="1:24" x14ac:dyDescent="0.25">
      <c r="A70" s="90" t="s">
        <v>130</v>
      </c>
      <c r="B70" s="89"/>
      <c r="C70" s="89"/>
      <c r="D70" s="89"/>
      <c r="E70" s="89"/>
      <c r="F70" s="89"/>
      <c r="G70" s="89"/>
      <c r="H70" s="90"/>
      <c r="I70" s="196"/>
      <c r="J70" s="196"/>
      <c r="K70" s="196"/>
      <c r="L70" s="207"/>
      <c r="M70" s="207"/>
      <c r="N70" s="207"/>
    </row>
    <row r="71" spans="1:24" ht="31.5" x14ac:dyDescent="0.25">
      <c r="A71" s="146" t="s">
        <v>124</v>
      </c>
      <c r="B71" s="146" t="s">
        <v>7</v>
      </c>
      <c r="C71" s="146" t="s">
        <v>29</v>
      </c>
      <c r="D71" s="147" t="s">
        <v>23</v>
      </c>
      <c r="E71" s="146" t="s">
        <v>0</v>
      </c>
      <c r="F71" s="146" t="s">
        <v>3</v>
      </c>
      <c r="G71" s="148" t="s">
        <v>30</v>
      </c>
      <c r="H71" s="148" t="s">
        <v>1</v>
      </c>
      <c r="I71" s="147" t="s">
        <v>19</v>
      </c>
      <c r="J71" s="148" t="s">
        <v>17</v>
      </c>
      <c r="K71" s="149" t="s">
        <v>6</v>
      </c>
      <c r="L71" s="148" t="s">
        <v>129</v>
      </c>
      <c r="M71" s="154" t="s">
        <v>125</v>
      </c>
      <c r="N71" s="154" t="s">
        <v>126</v>
      </c>
      <c r="O71" s="21" t="s">
        <v>5</v>
      </c>
      <c r="P71" s="21"/>
      <c r="Q71" s="21"/>
      <c r="R71" s="22"/>
      <c r="S71" s="22"/>
      <c r="T71" s="22"/>
      <c r="U71" s="22"/>
      <c r="V71" s="22"/>
      <c r="W71" s="87"/>
      <c r="X71" s="87"/>
    </row>
    <row r="72" spans="1:24" x14ac:dyDescent="0.25">
      <c r="A72" s="37"/>
      <c r="B72" s="35"/>
      <c r="C72" s="35"/>
      <c r="D72" s="35"/>
      <c r="E72" s="37"/>
      <c r="F72" s="35"/>
      <c r="G72" s="36"/>
      <c r="H72" s="82"/>
      <c r="I72" s="17"/>
      <c r="J72" s="119"/>
      <c r="K72" s="126"/>
      <c r="L72" s="41"/>
      <c r="M72" s="162"/>
      <c r="N72" s="162"/>
      <c r="O72" s="21"/>
      <c r="P72" s="21"/>
      <c r="Q72" s="21"/>
      <c r="R72" s="22"/>
      <c r="S72" s="22"/>
      <c r="T72" s="14"/>
      <c r="U72" s="14"/>
      <c r="V72" s="14"/>
    </row>
    <row r="73" spans="1:24" x14ac:dyDescent="0.25">
      <c r="A73" s="37"/>
      <c r="B73" s="35"/>
      <c r="C73" s="35"/>
      <c r="D73" s="35"/>
      <c r="E73" s="37"/>
      <c r="F73" s="35"/>
      <c r="G73" s="123"/>
      <c r="H73" s="82"/>
      <c r="I73" s="17"/>
      <c r="J73" s="119"/>
      <c r="K73" s="126"/>
      <c r="L73" s="41"/>
      <c r="M73" s="162"/>
      <c r="N73" s="162"/>
      <c r="O73" s="21"/>
      <c r="P73" s="21"/>
      <c r="Q73" s="21"/>
      <c r="R73" s="22"/>
      <c r="S73" s="22"/>
      <c r="T73" s="14"/>
      <c r="U73" s="14"/>
      <c r="V73" s="14"/>
    </row>
    <row r="74" spans="1:24" x14ac:dyDescent="0.25">
      <c r="A74" s="37"/>
      <c r="B74" s="37"/>
      <c r="C74" s="37"/>
      <c r="D74" s="37"/>
      <c r="E74" s="37"/>
      <c r="F74" s="37"/>
      <c r="G74" s="37"/>
      <c r="H74" s="82"/>
      <c r="I74" s="17"/>
      <c r="J74" s="137"/>
      <c r="K74" s="126"/>
      <c r="L74" s="41"/>
      <c r="M74" s="162"/>
      <c r="N74" s="162"/>
      <c r="O74" s="11"/>
      <c r="P74" s="11"/>
      <c r="Q74" s="11"/>
      <c r="R74" s="11"/>
      <c r="S74" s="11"/>
      <c r="T74" s="11"/>
      <c r="U74" s="11"/>
      <c r="V74" s="11"/>
    </row>
    <row r="75" spans="1:24" x14ac:dyDescent="0.25">
      <c r="A75" s="37"/>
      <c r="B75" s="37"/>
      <c r="C75" s="37"/>
      <c r="D75" s="37"/>
      <c r="E75" s="37"/>
      <c r="F75" s="37"/>
      <c r="G75" s="37"/>
      <c r="H75" s="82"/>
      <c r="I75" s="17"/>
      <c r="J75" s="137"/>
      <c r="K75" s="126"/>
      <c r="L75" s="41"/>
      <c r="M75" s="162"/>
      <c r="N75" s="162"/>
      <c r="O75" s="11"/>
      <c r="P75" s="11"/>
      <c r="Q75" s="11"/>
      <c r="R75" s="11"/>
      <c r="S75" s="11"/>
      <c r="T75" s="11"/>
      <c r="U75" s="11"/>
      <c r="V75" s="11"/>
    </row>
    <row r="76" spans="1:24" x14ac:dyDescent="0.25">
      <c r="A76" s="37"/>
      <c r="B76" s="37"/>
      <c r="C76" s="37"/>
      <c r="D76" s="37"/>
      <c r="E76" s="37"/>
      <c r="F76" s="37"/>
      <c r="G76" s="37"/>
      <c r="H76" s="82"/>
      <c r="I76" s="17"/>
      <c r="J76" s="137"/>
      <c r="K76" s="126"/>
      <c r="L76" s="41"/>
      <c r="M76" s="162"/>
      <c r="N76" s="162"/>
    </row>
    <row r="77" spans="1:24" x14ac:dyDescent="0.25">
      <c r="A77" s="37"/>
      <c r="B77" s="37"/>
      <c r="C77" s="37"/>
      <c r="D77" s="37"/>
      <c r="E77" s="37"/>
      <c r="F77" s="37"/>
      <c r="G77" s="37"/>
      <c r="H77" s="82"/>
      <c r="I77" s="17"/>
      <c r="J77" s="137"/>
      <c r="K77" s="126"/>
      <c r="L77" s="41"/>
      <c r="M77" s="162"/>
      <c r="N77" s="162"/>
    </row>
    <row r="78" spans="1:24" x14ac:dyDescent="0.25">
      <c r="A78" s="37"/>
      <c r="B78" s="37"/>
      <c r="C78" s="37"/>
      <c r="D78" s="37"/>
      <c r="E78" s="37"/>
      <c r="F78" s="37"/>
      <c r="G78" s="37"/>
      <c r="H78" s="61"/>
      <c r="I78" s="204"/>
      <c r="J78" s="205"/>
      <c r="K78" s="206"/>
      <c r="L78" s="37"/>
      <c r="M78" s="162"/>
      <c r="N78" s="162"/>
    </row>
    <row r="79" spans="1:24" x14ac:dyDescent="0.25">
      <c r="A79" s="70" t="s">
        <v>145</v>
      </c>
      <c r="B79" s="85"/>
      <c r="C79" s="85"/>
      <c r="D79" s="85"/>
      <c r="E79" s="85"/>
      <c r="F79" s="85"/>
      <c r="G79" s="85"/>
      <c r="H79" s="85"/>
      <c r="I79" s="115"/>
      <c r="J79" s="115"/>
      <c r="K79" s="115"/>
      <c r="L79" s="85"/>
      <c r="M79" s="85"/>
      <c r="N79" s="85"/>
    </row>
    <row r="80" spans="1:24" x14ac:dyDescent="0.25">
      <c r="A80" s="70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</row>
    <row r="81" spans="1:14" ht="15.75" thickBot="1" x14ac:dyDescent="0.3">
      <c r="A81" s="192" t="s">
        <v>123</v>
      </c>
      <c r="B81" s="95"/>
      <c r="C81" s="95"/>
      <c r="D81" s="95"/>
      <c r="E81" s="95"/>
      <c r="F81" s="95"/>
      <c r="G81" s="95"/>
      <c r="H81" s="201"/>
      <c r="I81" s="202"/>
      <c r="J81" s="203"/>
      <c r="K81" s="203"/>
      <c r="L81" s="203"/>
      <c r="M81" s="202"/>
      <c r="N81" s="202"/>
    </row>
    <row r="82" spans="1:14" x14ac:dyDescent="0.25">
      <c r="A82" s="38"/>
      <c r="B82" s="37"/>
      <c r="C82" s="37"/>
      <c r="D82" s="37"/>
      <c r="E82" s="37"/>
      <c r="F82" s="37"/>
      <c r="G82" s="37"/>
      <c r="H82" s="37"/>
      <c r="I82" s="134"/>
      <c r="J82" s="38"/>
      <c r="K82" s="38"/>
      <c r="L82" s="38"/>
      <c r="M82" s="134"/>
      <c r="N82" s="134"/>
    </row>
    <row r="83" spans="1:14" x14ac:dyDescent="0.25">
      <c r="A83" s="38"/>
      <c r="B83" s="37"/>
      <c r="C83" s="37"/>
      <c r="D83" s="37"/>
      <c r="E83" s="37"/>
      <c r="F83" s="37"/>
      <c r="G83" s="37"/>
      <c r="H83" s="37"/>
      <c r="I83" s="134"/>
      <c r="J83" s="38"/>
      <c r="K83" s="38"/>
      <c r="L83" s="38"/>
      <c r="M83" s="134"/>
      <c r="N83" s="134"/>
    </row>
    <row r="84" spans="1:14" x14ac:dyDescent="0.25">
      <c r="A84" s="21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</row>
  </sheetData>
  <mergeCells count="11">
    <mergeCell ref="L68:N69"/>
    <mergeCell ref="J31:M32"/>
    <mergeCell ref="L20:N20"/>
    <mergeCell ref="L19:N19"/>
    <mergeCell ref="A6:D6"/>
    <mergeCell ref="A67:H67"/>
    <mergeCell ref="L10:N10"/>
    <mergeCell ref="L48:N49"/>
    <mergeCell ref="J26:J27"/>
    <mergeCell ref="J66:M67"/>
    <mergeCell ref="A32:H32"/>
  </mergeCells>
  <pageMargins left="0.25" right="0.25" top="0.5" bottom="0.5" header="0.3" footer="0.3"/>
  <pageSetup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7"/>
  <sheetViews>
    <sheetView zoomScale="110" zoomScaleNormal="110" workbookViewId="0">
      <selection activeCell="N1" sqref="N1"/>
    </sheetView>
  </sheetViews>
  <sheetFormatPr defaultRowHeight="15" x14ac:dyDescent="0.25"/>
  <cols>
    <col min="5" max="5" width="9.7109375" customWidth="1"/>
    <col min="7" max="8" width="10.5703125" bestFit="1" customWidth="1"/>
    <col min="9" max="9" width="10.28515625" customWidth="1"/>
    <col min="10" max="10" width="10.140625" customWidth="1"/>
    <col min="12" max="12" width="7.140625" customWidth="1"/>
    <col min="13" max="13" width="10.28515625" customWidth="1"/>
    <col min="16" max="16" width="12.42578125" bestFit="1" customWidth="1"/>
  </cols>
  <sheetData>
    <row r="1" spans="1:22" ht="15.75" thickBot="1" x14ac:dyDescent="0.3">
      <c r="A1" s="98" t="s">
        <v>21</v>
      </c>
      <c r="B1" s="57"/>
      <c r="C1" s="58"/>
      <c r="D1" s="58"/>
      <c r="E1" s="57"/>
      <c r="F1" s="57"/>
      <c r="G1" s="60" t="s">
        <v>148</v>
      </c>
      <c r="H1" s="57"/>
      <c r="I1" s="57"/>
      <c r="J1" s="57"/>
      <c r="K1" s="57"/>
      <c r="L1" s="57"/>
      <c r="M1" s="57"/>
      <c r="N1" s="99" t="s">
        <v>162</v>
      </c>
      <c r="O1" s="11"/>
      <c r="P1" s="11"/>
      <c r="Q1" s="11"/>
      <c r="R1" s="11"/>
      <c r="S1" s="11"/>
      <c r="T1" s="11"/>
      <c r="U1" s="11"/>
      <c r="V1" s="11"/>
    </row>
    <row r="2" spans="1:22" x14ac:dyDescent="0.25">
      <c r="A2" s="56"/>
      <c r="B2" s="57"/>
      <c r="C2" s="58"/>
      <c r="D2" s="58"/>
      <c r="E2" s="57"/>
      <c r="F2" s="57"/>
      <c r="G2" s="57"/>
      <c r="H2" s="171" t="s">
        <v>31</v>
      </c>
      <c r="I2" s="172"/>
      <c r="J2" s="172"/>
      <c r="K2" s="172"/>
      <c r="L2" s="172"/>
      <c r="M2" s="172"/>
      <c r="N2" s="130"/>
      <c r="O2" s="11"/>
      <c r="P2" s="11"/>
      <c r="Q2" s="11"/>
      <c r="R2" s="11"/>
      <c r="S2" s="11"/>
      <c r="T2" s="11"/>
      <c r="U2" s="11"/>
      <c r="V2" s="11"/>
    </row>
    <row r="3" spans="1:22" x14ac:dyDescent="0.25">
      <c r="A3" s="57" t="s">
        <v>10</v>
      </c>
      <c r="B3" s="57"/>
      <c r="C3" s="57"/>
      <c r="D3" s="57"/>
      <c r="E3" s="35"/>
      <c r="F3" s="35"/>
      <c r="G3" s="11"/>
      <c r="H3" s="173" t="s">
        <v>32</v>
      </c>
      <c r="I3" s="136"/>
      <c r="J3" s="136"/>
      <c r="K3" s="136"/>
      <c r="L3" s="136"/>
      <c r="M3" s="136"/>
      <c r="N3" s="96"/>
      <c r="O3" s="11"/>
      <c r="P3" s="11"/>
      <c r="Q3" s="11"/>
      <c r="R3" s="11"/>
      <c r="S3" s="11"/>
      <c r="T3" s="11"/>
      <c r="U3" s="11"/>
      <c r="V3" s="11"/>
    </row>
    <row r="4" spans="1:22" x14ac:dyDescent="0.25">
      <c r="A4" s="57" t="s">
        <v>11</v>
      </c>
      <c r="B4" s="57"/>
      <c r="C4" s="59"/>
      <c r="D4" s="59"/>
      <c r="E4" s="24"/>
      <c r="F4" s="57"/>
      <c r="G4" s="57"/>
      <c r="H4" s="174" t="s">
        <v>33</v>
      </c>
      <c r="I4" s="175"/>
      <c r="J4" s="175"/>
      <c r="K4" s="175"/>
      <c r="L4" s="175"/>
      <c r="M4" s="175"/>
      <c r="N4" s="97"/>
      <c r="O4" s="11"/>
      <c r="P4" s="11"/>
      <c r="Q4" s="11"/>
      <c r="R4" s="11"/>
      <c r="S4" s="11"/>
      <c r="T4" s="11"/>
      <c r="U4" s="11"/>
      <c r="V4" s="11"/>
    </row>
    <row r="5" spans="1:22" ht="15.75" thickBot="1" x14ac:dyDescent="0.3">
      <c r="A5" s="57" t="s">
        <v>12</v>
      </c>
      <c r="B5" s="57"/>
      <c r="C5" s="59"/>
      <c r="D5" s="59"/>
      <c r="E5" s="24"/>
      <c r="F5" s="57"/>
      <c r="G5" s="57"/>
      <c r="H5" s="176" t="s">
        <v>109</v>
      </c>
      <c r="I5" s="177"/>
      <c r="J5" s="177"/>
      <c r="K5" s="177"/>
      <c r="L5" s="177"/>
      <c r="M5" s="177"/>
      <c r="N5" s="116"/>
      <c r="O5" s="11"/>
      <c r="P5" s="11"/>
      <c r="Q5" s="11"/>
      <c r="R5" s="11"/>
      <c r="S5" s="11"/>
      <c r="T5" s="11"/>
      <c r="U5" s="11"/>
      <c r="V5" s="11"/>
    </row>
    <row r="6" spans="1:22" s="11" customFormat="1" ht="26.25" customHeight="1" x14ac:dyDescent="0.15">
      <c r="A6" s="248" t="s">
        <v>20</v>
      </c>
      <c r="B6" s="248"/>
      <c r="C6" s="248"/>
      <c r="D6" s="248"/>
      <c r="E6" s="133"/>
      <c r="F6" s="38"/>
      <c r="G6" s="38"/>
      <c r="H6" s="49"/>
      <c r="I6" s="7" t="s">
        <v>14</v>
      </c>
      <c r="J6" s="45"/>
      <c r="K6" s="7"/>
      <c r="L6" s="7"/>
      <c r="M6" s="57"/>
      <c r="N6" s="57"/>
      <c r="O6" s="3"/>
      <c r="P6" s="3"/>
      <c r="Q6" s="3"/>
      <c r="R6" s="3"/>
      <c r="S6" s="3"/>
      <c r="T6" s="3"/>
      <c r="U6" s="3"/>
      <c r="V6" s="3"/>
    </row>
    <row r="7" spans="1:22" x14ac:dyDescent="0.25">
      <c r="A7" s="57"/>
      <c r="B7" s="57"/>
      <c r="C7" s="59"/>
      <c r="D7" s="59"/>
      <c r="E7" s="57"/>
      <c r="F7" s="57"/>
      <c r="G7" s="57"/>
      <c r="H7" s="57"/>
      <c r="I7" s="57"/>
      <c r="J7" s="57"/>
      <c r="K7" s="57"/>
      <c r="L7" s="57"/>
      <c r="M7" s="57"/>
      <c r="N7" s="57"/>
      <c r="O7" s="14"/>
      <c r="P7" s="14"/>
      <c r="Q7" s="14"/>
      <c r="R7" s="14"/>
      <c r="S7" s="14"/>
      <c r="T7" s="11"/>
      <c r="U7" s="11"/>
      <c r="V7" s="11"/>
    </row>
    <row r="8" spans="1:22" ht="15.75" thickBot="1" x14ac:dyDescent="0.3">
      <c r="A8" s="192" t="s">
        <v>110</v>
      </c>
      <c r="B8" s="95"/>
      <c r="C8" s="193"/>
      <c r="D8" s="193"/>
      <c r="E8" s="95"/>
      <c r="F8" s="95"/>
      <c r="G8" s="95"/>
      <c r="H8" s="95"/>
      <c r="I8" s="95"/>
      <c r="J8" s="95"/>
      <c r="K8" s="95"/>
      <c r="L8" s="95"/>
      <c r="M8" s="95"/>
      <c r="N8" s="95"/>
      <c r="O8" s="14"/>
      <c r="P8" s="14"/>
      <c r="Q8" s="14"/>
      <c r="R8" s="14"/>
      <c r="S8" s="14"/>
      <c r="T8" s="11"/>
      <c r="U8" s="11"/>
      <c r="V8" s="11"/>
    </row>
    <row r="9" spans="1:22" x14ac:dyDescent="0.25">
      <c r="A9" s="58" t="s">
        <v>164</v>
      </c>
      <c r="B9" s="57"/>
      <c r="C9" s="59"/>
      <c r="D9" s="59"/>
      <c r="E9" s="182"/>
      <c r="F9" s="33"/>
      <c r="G9" s="33"/>
      <c r="H9" s="33"/>
      <c r="I9" s="33"/>
      <c r="J9" s="33"/>
      <c r="K9" s="33"/>
      <c r="L9" s="33"/>
      <c r="M9" s="33"/>
      <c r="N9" s="178" t="s">
        <v>163</v>
      </c>
      <c r="O9" s="14"/>
      <c r="P9" s="14"/>
      <c r="Q9" s="14"/>
      <c r="R9" s="14"/>
      <c r="S9" s="14"/>
      <c r="T9" s="11"/>
      <c r="U9" s="11"/>
      <c r="V9" s="11"/>
    </row>
    <row r="10" spans="1:22" ht="25.5" customHeight="1" x14ac:dyDescent="0.25">
      <c r="A10" s="58"/>
      <c r="B10" s="57"/>
      <c r="C10" s="59"/>
      <c r="D10" s="59"/>
      <c r="E10" s="182"/>
      <c r="F10" s="57"/>
      <c r="G10" s="57"/>
      <c r="H10" s="57"/>
      <c r="I10" s="57"/>
      <c r="J10" s="57"/>
      <c r="K10" s="57"/>
      <c r="L10" s="250" t="s">
        <v>72</v>
      </c>
      <c r="M10" s="250"/>
      <c r="N10" s="250"/>
      <c r="O10" s="14"/>
      <c r="P10" s="14"/>
      <c r="Q10" s="14"/>
      <c r="R10" s="14"/>
      <c r="S10" s="14"/>
      <c r="T10" s="11"/>
      <c r="U10" s="11"/>
      <c r="V10" s="11"/>
    </row>
    <row r="11" spans="1:22" s="31" customFormat="1" ht="31.5" x14ac:dyDescent="0.25">
      <c r="A11" s="146" t="s">
        <v>2</v>
      </c>
      <c r="B11" s="146" t="s">
        <v>7</v>
      </c>
      <c r="C11" s="146" t="s">
        <v>29</v>
      </c>
      <c r="D11" s="183" t="s">
        <v>23</v>
      </c>
      <c r="E11" s="146" t="s">
        <v>0</v>
      </c>
      <c r="F11" s="146" t="s">
        <v>3</v>
      </c>
      <c r="G11" s="146" t="s">
        <v>1</v>
      </c>
      <c r="H11" s="146" t="s">
        <v>4</v>
      </c>
      <c r="I11" s="147" t="s">
        <v>16</v>
      </c>
      <c r="J11" s="148" t="s">
        <v>17</v>
      </c>
      <c r="K11" s="149" t="s">
        <v>6</v>
      </c>
      <c r="L11" s="148" t="s">
        <v>73</v>
      </c>
      <c r="M11" s="154" t="s">
        <v>37</v>
      </c>
      <c r="N11" s="154" t="s">
        <v>71</v>
      </c>
      <c r="O11" s="26" t="s">
        <v>5</v>
      </c>
      <c r="P11" s="26" t="s">
        <v>105</v>
      </c>
      <c r="Q11" s="26"/>
      <c r="R11" s="29"/>
      <c r="S11" s="29"/>
      <c r="T11" s="30"/>
      <c r="U11" s="30"/>
      <c r="V11" s="30"/>
    </row>
    <row r="12" spans="1:22" x14ac:dyDescent="0.25">
      <c r="A12" s="37"/>
      <c r="B12" s="35"/>
      <c r="C12" s="35"/>
      <c r="D12" s="35"/>
      <c r="E12" s="37"/>
      <c r="F12" s="35"/>
      <c r="G12" s="125"/>
      <c r="H12" s="121"/>
      <c r="I12" s="25"/>
      <c r="J12" s="119"/>
      <c r="K12" s="126"/>
      <c r="L12" s="41"/>
      <c r="M12" s="17"/>
      <c r="N12" s="119"/>
      <c r="O12" s="16"/>
      <c r="P12" s="141"/>
      <c r="Q12" s="15"/>
      <c r="R12" s="158"/>
      <c r="S12" s="142"/>
      <c r="T12" s="11"/>
      <c r="U12" s="11"/>
      <c r="V12" s="11"/>
    </row>
    <row r="13" spans="1:22" x14ac:dyDescent="0.25">
      <c r="A13" s="37"/>
      <c r="B13" s="35"/>
      <c r="C13" s="35"/>
      <c r="D13" s="35"/>
      <c r="E13" s="37"/>
      <c r="F13" s="35"/>
      <c r="G13" s="123"/>
      <c r="H13" s="121"/>
      <c r="I13" s="25"/>
      <c r="J13" s="119"/>
      <c r="K13" s="126"/>
      <c r="L13" s="41"/>
      <c r="M13" s="17"/>
      <c r="N13" s="119"/>
      <c r="O13" s="16"/>
      <c r="P13" s="157"/>
      <c r="Q13" s="15"/>
      <c r="R13" s="158"/>
      <c r="S13" s="11"/>
      <c r="T13" s="11"/>
      <c r="U13" s="11"/>
      <c r="V13" s="11"/>
    </row>
    <row r="14" spans="1:22" x14ac:dyDescent="0.25">
      <c r="A14" s="37"/>
      <c r="B14" s="37"/>
      <c r="C14" s="37"/>
      <c r="D14" s="37"/>
      <c r="E14" s="37"/>
      <c r="F14" s="37"/>
      <c r="G14" s="123"/>
      <c r="H14" s="121"/>
      <c r="I14" s="25"/>
      <c r="J14" s="119"/>
      <c r="K14" s="126"/>
      <c r="L14" s="41"/>
      <c r="M14" s="17"/>
      <c r="N14" s="119"/>
      <c r="O14" s="19"/>
      <c r="P14" s="157"/>
      <c r="Q14" s="15"/>
      <c r="R14" s="158"/>
      <c r="S14" s="11"/>
      <c r="T14" s="11"/>
      <c r="U14" s="11"/>
      <c r="V14" s="11"/>
    </row>
    <row r="15" spans="1:22" x14ac:dyDescent="0.25">
      <c r="A15" s="37"/>
      <c r="B15" s="37"/>
      <c r="C15" s="37"/>
      <c r="D15" s="37"/>
      <c r="E15" s="37"/>
      <c r="F15" s="37"/>
      <c r="G15" s="123"/>
      <c r="H15" s="121"/>
      <c r="I15" s="25"/>
      <c r="J15" s="119"/>
      <c r="K15" s="126"/>
      <c r="L15" s="41"/>
      <c r="M15" s="17"/>
      <c r="N15" s="119"/>
      <c r="P15" s="157"/>
      <c r="Q15" s="15"/>
      <c r="R15" s="158"/>
      <c r="S15" s="11"/>
      <c r="T15" s="11"/>
      <c r="U15" s="11"/>
      <c r="V15" s="11"/>
    </row>
    <row r="16" spans="1:22" x14ac:dyDescent="0.25">
      <c r="A16" s="37"/>
      <c r="B16" s="37"/>
      <c r="C16" s="37"/>
      <c r="D16" s="37"/>
      <c r="E16" s="37"/>
      <c r="F16" s="37"/>
      <c r="G16" s="123"/>
      <c r="H16" s="121"/>
      <c r="I16" s="25"/>
      <c r="J16" s="119"/>
      <c r="K16" s="126"/>
      <c r="L16" s="41"/>
      <c r="M16" s="17"/>
      <c r="N16" s="119"/>
      <c r="O16" s="16"/>
      <c r="P16" s="157"/>
      <c r="Q16" s="15"/>
      <c r="R16" s="158"/>
      <c r="S16" s="11"/>
      <c r="T16" s="11"/>
      <c r="U16" s="11"/>
      <c r="V16" s="11"/>
    </row>
    <row r="17" spans="1:24" x14ac:dyDescent="0.25">
      <c r="A17" s="37"/>
      <c r="B17" s="37"/>
      <c r="C17" s="37"/>
      <c r="D17" s="37"/>
      <c r="E17" s="37"/>
      <c r="F17" s="37"/>
      <c r="G17" s="123"/>
      <c r="H17" s="121"/>
      <c r="I17" s="25"/>
      <c r="J17" s="119"/>
      <c r="K17" s="126"/>
      <c r="L17" s="124"/>
      <c r="M17" s="17"/>
      <c r="N17" s="225"/>
      <c r="O17" s="16"/>
      <c r="P17" s="157"/>
      <c r="Q17" s="15"/>
      <c r="R17" s="158"/>
      <c r="S17" s="11"/>
      <c r="T17" s="11"/>
      <c r="U17" s="11"/>
      <c r="V17" s="11"/>
    </row>
    <row r="18" spans="1:24" x14ac:dyDescent="0.25">
      <c r="A18" s="37"/>
      <c r="B18" s="37"/>
      <c r="C18" s="37"/>
      <c r="D18" s="37"/>
      <c r="E18" s="37"/>
      <c r="F18" s="37"/>
      <c r="G18" s="123"/>
      <c r="H18" s="122"/>
      <c r="I18" s="25"/>
      <c r="J18" s="119"/>
      <c r="K18" s="126"/>
      <c r="L18" s="37"/>
      <c r="M18" s="17"/>
      <c r="N18" s="126"/>
      <c r="O18" s="14"/>
      <c r="P18" s="14"/>
      <c r="Q18" s="15"/>
      <c r="R18" s="14"/>
      <c r="S18" s="14"/>
      <c r="T18" s="14"/>
      <c r="U18" s="14"/>
      <c r="V18" s="11"/>
    </row>
    <row r="19" spans="1:24" ht="26.25" customHeight="1" x14ac:dyDescent="0.25">
      <c r="A19" s="58" t="s">
        <v>99</v>
      </c>
      <c r="B19" s="57"/>
      <c r="C19" s="57"/>
      <c r="D19" s="57"/>
      <c r="E19" s="57"/>
      <c r="F19" s="57"/>
      <c r="G19" s="57"/>
      <c r="H19" s="40"/>
      <c r="I19" s="100">
        <f>SUM(I12:I18)</f>
        <v>0</v>
      </c>
      <c r="J19" s="156"/>
      <c r="K19" s="101"/>
      <c r="L19" s="247"/>
      <c r="M19" s="247"/>
      <c r="N19" s="247"/>
      <c r="O19" s="44"/>
      <c r="P19" s="14"/>
      <c r="Q19" s="23"/>
      <c r="R19" s="23"/>
      <c r="S19" s="23"/>
      <c r="T19" s="23"/>
      <c r="U19" s="14"/>
      <c r="V19" s="11"/>
    </row>
    <row r="20" spans="1:24" ht="42" x14ac:dyDescent="0.25">
      <c r="A20" s="57"/>
      <c r="B20" s="57"/>
      <c r="C20" s="57"/>
      <c r="D20" s="57"/>
      <c r="E20" s="57"/>
      <c r="F20" s="57"/>
      <c r="G20" s="57"/>
      <c r="H20" s="42" t="s">
        <v>47</v>
      </c>
      <c r="I20" s="42" t="s">
        <v>13</v>
      </c>
      <c r="J20" s="155" t="s">
        <v>15</v>
      </c>
      <c r="K20" s="65"/>
      <c r="L20" s="246" t="s">
        <v>74</v>
      </c>
      <c r="M20" s="246"/>
      <c r="N20" s="246"/>
      <c r="O20" s="14"/>
      <c r="P20" s="14"/>
      <c r="Q20" s="14"/>
      <c r="R20" s="14"/>
      <c r="S20" s="14"/>
      <c r="T20" s="14"/>
      <c r="U20" s="14"/>
      <c r="V20" s="11"/>
    </row>
    <row r="21" spans="1:24" x14ac:dyDescent="0.25">
      <c r="A21" s="57"/>
      <c r="B21" s="57"/>
      <c r="C21" s="57"/>
      <c r="D21" s="57"/>
      <c r="E21" s="57"/>
      <c r="F21" s="57"/>
      <c r="G21" s="57"/>
      <c r="H21" s="143"/>
      <c r="I21" s="143"/>
      <c r="J21" s="144"/>
      <c r="K21" s="65"/>
      <c r="L21" s="145"/>
      <c r="M21" s="145"/>
      <c r="N21" s="145"/>
      <c r="O21" s="14"/>
      <c r="P21" s="14"/>
      <c r="Q21" s="14"/>
      <c r="R21" s="14"/>
      <c r="S21" s="14"/>
      <c r="T21" s="14"/>
      <c r="U21" s="14"/>
      <c r="V21" s="11"/>
    </row>
    <row r="22" spans="1:24" x14ac:dyDescent="0.25">
      <c r="A22" s="58" t="s">
        <v>91</v>
      </c>
      <c r="B22" s="57"/>
      <c r="D22" s="52"/>
      <c r="E22" s="155"/>
      <c r="F22" s="155"/>
      <c r="G22" s="52" t="s">
        <v>94</v>
      </c>
      <c r="H22" s="155"/>
      <c r="I22" s="155"/>
      <c r="J22" s="155"/>
      <c r="K22" s="155"/>
      <c r="L22" s="155"/>
      <c r="M22" s="155"/>
      <c r="N22" s="178"/>
      <c r="O22" s="14"/>
      <c r="P22" s="14"/>
      <c r="Q22" s="14"/>
      <c r="R22" s="14"/>
      <c r="S22" s="14"/>
      <c r="T22" s="14"/>
      <c r="U22" s="14"/>
      <c r="V22" s="11"/>
    </row>
    <row r="23" spans="1:24" ht="31.5" x14ac:dyDescent="0.25">
      <c r="A23" s="150" t="s">
        <v>2</v>
      </c>
      <c r="B23" s="68"/>
      <c r="C23" s="150" t="s">
        <v>90</v>
      </c>
      <c r="D23" s="68"/>
      <c r="E23" s="68"/>
      <c r="F23" s="68"/>
      <c r="G23" s="68"/>
      <c r="H23" s="146" t="s">
        <v>4</v>
      </c>
      <c r="I23" s="147" t="s">
        <v>16</v>
      </c>
      <c r="J23" s="148" t="s">
        <v>17</v>
      </c>
      <c r="K23" s="149" t="s">
        <v>6</v>
      </c>
      <c r="L23" s="151" t="s">
        <v>89</v>
      </c>
      <c r="M23" s="152"/>
      <c r="N23" s="152"/>
      <c r="O23" s="14"/>
      <c r="P23" s="14"/>
      <c r="Q23" s="14"/>
      <c r="R23" s="14"/>
      <c r="S23" s="14"/>
      <c r="T23" s="14"/>
      <c r="U23" s="14"/>
      <c r="V23" s="11"/>
    </row>
    <row r="24" spans="1:24" x14ac:dyDescent="0.25">
      <c r="A24" s="37"/>
      <c r="B24" s="37"/>
      <c r="C24" s="37"/>
      <c r="D24" s="37"/>
      <c r="E24" s="37"/>
      <c r="F24" s="37"/>
      <c r="G24" s="37"/>
      <c r="H24" s="163"/>
      <c r="I24" s="17"/>
      <c r="J24" s="164"/>
      <c r="K24" s="117"/>
      <c r="L24" s="37"/>
      <c r="M24" s="37"/>
      <c r="N24" s="37"/>
      <c r="O24" s="14"/>
      <c r="P24" s="14"/>
      <c r="Q24" s="14"/>
      <c r="R24" s="14"/>
      <c r="S24" s="14"/>
      <c r="T24" s="14"/>
      <c r="U24" s="14"/>
      <c r="V24" s="11"/>
    </row>
    <row r="25" spans="1:24" x14ac:dyDescent="0.25">
      <c r="A25" s="37"/>
      <c r="B25" s="37"/>
      <c r="C25" s="37"/>
      <c r="D25" s="37"/>
      <c r="E25" s="37"/>
      <c r="F25" s="37"/>
      <c r="G25" s="37"/>
      <c r="H25" s="120"/>
      <c r="I25" s="17"/>
      <c r="J25" s="117"/>
      <c r="K25" s="117"/>
      <c r="L25" s="37"/>
      <c r="M25" s="37"/>
      <c r="N25" s="37"/>
      <c r="O25" s="14"/>
      <c r="P25" s="14"/>
      <c r="Q25" s="14"/>
      <c r="R25" s="14"/>
      <c r="S25" s="14"/>
      <c r="T25" s="14"/>
      <c r="U25" s="14"/>
      <c r="V25" s="11"/>
    </row>
    <row r="26" spans="1:24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70"/>
      <c r="K26" s="70"/>
      <c r="L26" s="57"/>
      <c r="M26" s="57"/>
      <c r="N26" s="57"/>
      <c r="O26" s="14"/>
      <c r="P26" s="14"/>
      <c r="Q26" s="14"/>
      <c r="R26" s="14"/>
      <c r="S26" s="14"/>
      <c r="T26" s="14"/>
      <c r="U26" s="14"/>
      <c r="V26" s="11"/>
    </row>
    <row r="27" spans="1:24" x14ac:dyDescent="0.25">
      <c r="A27" s="58" t="s">
        <v>92</v>
      </c>
      <c r="B27" s="57"/>
      <c r="C27" s="57"/>
      <c r="D27" s="57"/>
      <c r="E27" s="33" t="s">
        <v>93</v>
      </c>
      <c r="F27" s="33"/>
      <c r="G27" s="33"/>
      <c r="H27" s="33"/>
      <c r="I27" s="33"/>
      <c r="J27" s="89"/>
      <c r="K27" s="70"/>
      <c r="L27" s="250" t="s">
        <v>72</v>
      </c>
      <c r="M27" s="250"/>
      <c r="N27" s="250"/>
      <c r="O27" s="14"/>
      <c r="P27" s="14"/>
      <c r="Q27" s="14"/>
      <c r="R27" s="14"/>
      <c r="S27" s="14"/>
      <c r="T27" s="14"/>
      <c r="U27" s="14"/>
      <c r="V27" s="11"/>
    </row>
    <row r="28" spans="1:24" ht="31.5" x14ac:dyDescent="0.25">
      <c r="A28" s="150"/>
      <c r="B28" s="26" t="s">
        <v>7</v>
      </c>
      <c r="C28" s="26" t="s">
        <v>29</v>
      </c>
      <c r="D28" s="63" t="s">
        <v>23</v>
      </c>
      <c r="E28" s="26" t="s">
        <v>0</v>
      </c>
      <c r="F28" s="68"/>
      <c r="G28" s="68"/>
      <c r="H28" s="146" t="s">
        <v>4</v>
      </c>
      <c r="I28" s="147" t="s">
        <v>16</v>
      </c>
      <c r="J28" s="148" t="s">
        <v>17</v>
      </c>
      <c r="K28" s="149" t="s">
        <v>6</v>
      </c>
      <c r="L28" s="148" t="s">
        <v>73</v>
      </c>
      <c r="M28" s="154" t="s">
        <v>37</v>
      </c>
      <c r="N28" s="154" t="s">
        <v>71</v>
      </c>
      <c r="O28" s="26" t="s">
        <v>5</v>
      </c>
      <c r="P28" s="14"/>
      <c r="Q28" s="14"/>
      <c r="R28" s="14"/>
      <c r="S28" s="14"/>
      <c r="T28" s="14"/>
      <c r="U28" s="14"/>
      <c r="V28" s="11"/>
    </row>
    <row r="29" spans="1:24" x14ac:dyDescent="0.25">
      <c r="A29" s="37"/>
      <c r="B29" s="37"/>
      <c r="C29" s="35"/>
      <c r="D29" s="35"/>
      <c r="E29" s="37"/>
      <c r="F29" s="35"/>
      <c r="G29" s="125"/>
      <c r="H29" s="165"/>
      <c r="I29" s="17"/>
      <c r="J29" s="166"/>
      <c r="K29" s="117"/>
      <c r="L29" s="37"/>
      <c r="M29" s="161"/>
      <c r="N29" s="162"/>
      <c r="O29" s="14"/>
      <c r="P29" s="14"/>
      <c r="Q29" s="14"/>
      <c r="R29" s="14"/>
      <c r="S29" s="14"/>
      <c r="T29" s="14"/>
      <c r="U29" s="14"/>
      <c r="V29" s="11"/>
    </row>
    <row r="30" spans="1:24" x14ac:dyDescent="0.25">
      <c r="A30" s="37"/>
      <c r="B30" s="37"/>
      <c r="C30" s="37"/>
      <c r="D30" s="37"/>
      <c r="E30" s="37"/>
      <c r="F30" s="37"/>
      <c r="G30" s="37"/>
      <c r="H30" s="120"/>
      <c r="I30" s="17"/>
      <c r="J30" s="117"/>
      <c r="K30" s="117"/>
      <c r="L30" s="37"/>
      <c r="M30" s="37"/>
      <c r="N30" s="37"/>
      <c r="O30" s="14"/>
      <c r="P30" s="14"/>
      <c r="Q30" s="14"/>
      <c r="R30" s="14"/>
      <c r="S30" s="14"/>
      <c r="T30" s="14"/>
      <c r="U30" s="14"/>
      <c r="V30" s="11"/>
    </row>
    <row r="31" spans="1:24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70"/>
      <c r="K31" s="70"/>
      <c r="L31" s="57"/>
      <c r="M31" s="57"/>
      <c r="N31" s="57"/>
      <c r="O31" s="14"/>
      <c r="P31" s="14"/>
      <c r="Q31" s="14"/>
      <c r="R31" s="14"/>
      <c r="S31" s="14"/>
      <c r="T31" s="14"/>
      <c r="U31" s="14"/>
      <c r="V31" s="11"/>
    </row>
    <row r="32" spans="1:24" x14ac:dyDescent="0.25">
      <c r="A32" s="66" t="s">
        <v>131</v>
      </c>
      <c r="B32" s="66"/>
      <c r="C32" s="66"/>
      <c r="D32" s="62"/>
      <c r="E32" s="64"/>
      <c r="F32" s="212"/>
      <c r="G32" s="62"/>
      <c r="H32" s="86"/>
      <c r="I32" s="86"/>
      <c r="J32" s="85"/>
      <c r="K32" s="85"/>
      <c r="L32" s="62"/>
      <c r="M32" s="62"/>
      <c r="N32" s="62"/>
      <c r="O32" s="14"/>
      <c r="P32" s="14"/>
      <c r="Q32" s="14"/>
      <c r="R32" s="23"/>
      <c r="S32" s="23"/>
      <c r="T32" s="23"/>
      <c r="U32" s="3"/>
      <c r="V32" s="3"/>
      <c r="W32" s="23"/>
      <c r="X32" s="23"/>
    </row>
    <row r="33" spans="1:24" x14ac:dyDescent="0.25">
      <c r="A33" s="6" t="s">
        <v>134</v>
      </c>
      <c r="B33" s="33"/>
      <c r="C33" s="33"/>
      <c r="D33" s="33"/>
      <c r="E33" s="33"/>
      <c r="F33" s="33"/>
      <c r="G33" s="33"/>
      <c r="H33" s="34"/>
      <c r="I33" s="33"/>
      <c r="J33" s="102"/>
      <c r="K33" s="103"/>
      <c r="L33" s="209"/>
      <c r="M33" s="209"/>
      <c r="N33" s="209"/>
      <c r="O33" s="208"/>
      <c r="P33" s="14"/>
      <c r="Q33" s="14"/>
      <c r="R33" s="11"/>
      <c r="S33" s="11"/>
      <c r="T33" s="14"/>
      <c r="U33" s="14"/>
      <c r="V33" s="14"/>
      <c r="W33" s="23"/>
      <c r="X33" s="23"/>
    </row>
    <row r="34" spans="1:24" x14ac:dyDescent="0.25">
      <c r="A34" s="170" t="s">
        <v>139</v>
      </c>
      <c r="B34" s="33"/>
      <c r="C34" s="33"/>
      <c r="D34" s="33"/>
      <c r="E34" s="33"/>
      <c r="F34" s="33"/>
      <c r="G34" s="33"/>
      <c r="H34" s="33"/>
      <c r="I34" s="33"/>
      <c r="J34" s="65"/>
      <c r="K34" s="65"/>
      <c r="L34" s="209"/>
      <c r="M34" s="210"/>
      <c r="N34" s="211"/>
      <c r="O34" s="184"/>
      <c r="P34" s="14"/>
      <c r="Q34" s="11"/>
      <c r="R34" s="11"/>
      <c r="S34" s="11"/>
      <c r="T34" s="14"/>
      <c r="U34" s="14"/>
      <c r="V34" s="14"/>
      <c r="W34" s="23"/>
      <c r="X34" s="23"/>
    </row>
    <row r="35" spans="1:24" x14ac:dyDescent="0.25">
      <c r="A35" s="170" t="s">
        <v>141</v>
      </c>
      <c r="B35" s="33"/>
      <c r="C35" s="33"/>
      <c r="D35" s="33"/>
      <c r="E35" s="33"/>
      <c r="F35" s="33"/>
      <c r="G35" s="33"/>
      <c r="H35" s="33"/>
      <c r="I35" s="33"/>
      <c r="J35" s="65"/>
      <c r="K35" s="65"/>
      <c r="L35" s="209"/>
      <c r="M35" s="210"/>
      <c r="N35" s="211"/>
      <c r="O35" s="184"/>
      <c r="P35" s="14"/>
      <c r="Q35" s="11"/>
      <c r="R35" s="11"/>
      <c r="S35" s="11"/>
      <c r="T35" s="14"/>
      <c r="U35" s="14"/>
      <c r="V35" s="14"/>
      <c r="W35" s="23"/>
      <c r="X35" s="23"/>
    </row>
    <row r="36" spans="1:24" s="23" customFormat="1" x14ac:dyDescent="0.25">
      <c r="A36" s="75"/>
      <c r="B36" s="70"/>
      <c r="C36" s="70"/>
      <c r="D36" s="70"/>
      <c r="E36" s="70"/>
      <c r="F36" s="70"/>
      <c r="G36" s="70"/>
      <c r="H36" s="70"/>
      <c r="I36" s="70"/>
      <c r="J36" s="71"/>
      <c r="K36" s="71"/>
      <c r="L36" s="71"/>
      <c r="M36" s="70"/>
      <c r="N36" s="70"/>
      <c r="O36" s="14"/>
      <c r="P36" s="14"/>
      <c r="Q36" s="14"/>
      <c r="R36" s="14"/>
      <c r="S36" s="14"/>
      <c r="T36" s="14"/>
      <c r="U36" s="14"/>
      <c r="V36" s="14"/>
    </row>
    <row r="37" spans="1:24" s="23" customFormat="1" x14ac:dyDescent="0.25">
      <c r="A37" s="214" t="s">
        <v>136</v>
      </c>
      <c r="B37" s="70"/>
      <c r="C37" s="70"/>
      <c r="D37" s="70"/>
      <c r="E37" s="70"/>
      <c r="F37" s="70"/>
      <c r="G37" s="70"/>
      <c r="H37" s="70"/>
      <c r="I37" s="70"/>
      <c r="J37" s="251" t="s">
        <v>18</v>
      </c>
      <c r="K37" s="71"/>
      <c r="L37" s="71"/>
      <c r="M37" s="70"/>
      <c r="N37" s="72"/>
      <c r="O37" s="14"/>
      <c r="P37" s="14"/>
      <c r="Q37" s="14"/>
      <c r="R37" s="14"/>
      <c r="S37" s="14"/>
      <c r="T37" s="14"/>
      <c r="U37" s="14"/>
      <c r="V37" s="14"/>
    </row>
    <row r="38" spans="1:24" s="23" customFormat="1" x14ac:dyDescent="0.25">
      <c r="A38" s="69"/>
      <c r="B38" s="70"/>
      <c r="C38" s="70"/>
      <c r="D38" s="70"/>
      <c r="E38" s="70"/>
      <c r="F38" s="70"/>
      <c r="G38" s="70"/>
      <c r="H38" s="70"/>
      <c r="I38" s="70"/>
      <c r="J38" s="251"/>
      <c r="K38" s="179" t="s">
        <v>6</v>
      </c>
      <c r="L38" s="71"/>
      <c r="M38" s="70"/>
      <c r="N38" s="72"/>
      <c r="O38" s="14"/>
      <c r="P38" s="14"/>
      <c r="Q38" s="14"/>
      <c r="R38" s="14"/>
      <c r="S38" s="14"/>
      <c r="T38" s="14"/>
      <c r="U38" s="14"/>
      <c r="V38" s="14"/>
    </row>
    <row r="39" spans="1:24" x14ac:dyDescent="0.25">
      <c r="A39" s="73" t="s">
        <v>137</v>
      </c>
      <c r="B39" s="70"/>
      <c r="C39" s="70"/>
      <c r="D39" s="70"/>
      <c r="E39" s="70"/>
      <c r="F39" s="70"/>
      <c r="G39" s="70"/>
      <c r="H39" s="70"/>
      <c r="I39" s="70"/>
      <c r="J39" s="55"/>
      <c r="K39" s="181"/>
      <c r="L39" s="70"/>
      <c r="M39" s="70"/>
      <c r="N39" s="72"/>
      <c r="O39" s="11"/>
      <c r="P39" s="11"/>
      <c r="Q39" s="11"/>
      <c r="R39" s="11"/>
      <c r="S39" s="11"/>
      <c r="T39" s="11"/>
      <c r="U39" s="11"/>
      <c r="V39" s="11"/>
    </row>
    <row r="40" spans="1:24" x14ac:dyDescent="0.25">
      <c r="A40" s="74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2"/>
      <c r="O40" s="11"/>
      <c r="P40" s="11"/>
      <c r="Q40" s="11"/>
      <c r="R40" s="11"/>
      <c r="S40" s="11"/>
      <c r="T40" s="11"/>
      <c r="U40" s="11"/>
      <c r="V40" s="11"/>
    </row>
    <row r="41" spans="1:24" x14ac:dyDescent="0.25">
      <c r="A41" s="53" t="s">
        <v>142</v>
      </c>
      <c r="B41" s="70"/>
      <c r="C41" s="70"/>
      <c r="D41" s="70"/>
      <c r="E41" s="70"/>
      <c r="F41" s="70"/>
      <c r="G41" s="70"/>
      <c r="H41" s="70"/>
      <c r="I41" s="70"/>
      <c r="J41" s="117"/>
      <c r="K41" s="117"/>
      <c r="L41" s="70"/>
      <c r="M41" s="70"/>
      <c r="N41" s="72"/>
      <c r="O41" s="11"/>
      <c r="P41" s="11"/>
      <c r="Q41" s="11"/>
      <c r="R41" s="11"/>
      <c r="S41" s="11"/>
      <c r="T41" s="11"/>
      <c r="U41" s="11"/>
      <c r="V41" s="11"/>
    </row>
    <row r="42" spans="1:24" ht="15" customHeight="1" x14ac:dyDescent="0.25">
      <c r="A42" s="188" t="s">
        <v>140</v>
      </c>
      <c r="B42" s="189"/>
      <c r="C42" s="189"/>
      <c r="D42" s="189"/>
      <c r="E42" s="189"/>
      <c r="F42" s="189"/>
      <c r="G42" s="189"/>
      <c r="H42" s="189"/>
      <c r="I42" s="54"/>
      <c r="J42" s="245" t="s">
        <v>122</v>
      </c>
      <c r="K42" s="245"/>
      <c r="L42" s="245"/>
      <c r="M42" s="245"/>
      <c r="N42" s="216"/>
      <c r="O42" s="11"/>
      <c r="P42" s="11"/>
      <c r="Q42" s="11"/>
      <c r="R42" s="11"/>
      <c r="S42" s="11"/>
      <c r="T42" s="11"/>
      <c r="U42" s="11"/>
      <c r="V42" s="11"/>
    </row>
    <row r="43" spans="1:24" x14ac:dyDescent="0.25">
      <c r="A43" s="254" t="s">
        <v>155</v>
      </c>
      <c r="B43" s="249"/>
      <c r="C43" s="249"/>
      <c r="D43" s="249"/>
      <c r="E43" s="249"/>
      <c r="F43" s="249"/>
      <c r="G43" s="249"/>
      <c r="H43" s="249"/>
      <c r="I43" s="70"/>
      <c r="J43" s="245"/>
      <c r="K43" s="245"/>
      <c r="L43" s="245"/>
      <c r="M43" s="245"/>
      <c r="N43" s="70"/>
      <c r="O43" s="11"/>
      <c r="P43" s="11"/>
      <c r="Q43" s="11"/>
      <c r="R43" s="11"/>
      <c r="S43" s="11"/>
      <c r="T43" s="11"/>
      <c r="U43" s="11"/>
      <c r="V43" s="11"/>
    </row>
    <row r="44" spans="1:24" x14ac:dyDescent="0.25">
      <c r="A44" s="145"/>
      <c r="B44" s="145"/>
      <c r="C44" s="145"/>
      <c r="D44" s="145"/>
      <c r="E44" s="145"/>
      <c r="F44" s="145"/>
      <c r="G44" s="145"/>
      <c r="H44" s="145"/>
      <c r="I44" s="70"/>
      <c r="J44" s="70"/>
      <c r="K44" s="70"/>
      <c r="L44" s="70"/>
      <c r="M44" s="70"/>
      <c r="N44" s="70"/>
      <c r="O44" s="11"/>
      <c r="P44" s="11"/>
      <c r="Q44" s="11"/>
      <c r="R44" s="11"/>
      <c r="S44" s="11"/>
      <c r="T44" s="11"/>
      <c r="U44" s="11"/>
      <c r="V44" s="11"/>
    </row>
    <row r="45" spans="1:24" ht="15" customHeight="1" x14ac:dyDescent="0.25">
      <c r="A45" s="138" t="s">
        <v>138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11"/>
      <c r="P45" s="11"/>
      <c r="Q45" s="11"/>
      <c r="R45" s="11"/>
      <c r="S45" s="11"/>
      <c r="T45" s="11"/>
      <c r="U45" s="11"/>
      <c r="V45" s="11"/>
    </row>
    <row r="46" spans="1:24" s="23" customFormat="1" x14ac:dyDescent="0.25">
      <c r="A46" s="66" t="s">
        <v>135</v>
      </c>
      <c r="B46" s="57"/>
      <c r="C46" s="57"/>
      <c r="D46" s="57"/>
      <c r="E46" s="57"/>
      <c r="F46" s="57"/>
      <c r="G46" s="57"/>
      <c r="H46" s="57"/>
      <c r="I46" s="57"/>
      <c r="J46" s="65"/>
      <c r="K46" s="65"/>
      <c r="L46" s="65"/>
      <c r="M46" s="57"/>
      <c r="N46" s="57"/>
      <c r="O46" s="14"/>
      <c r="P46" s="14"/>
      <c r="Q46" s="14"/>
      <c r="R46" s="14"/>
      <c r="S46" s="14"/>
      <c r="T46" s="14"/>
      <c r="U46" s="14"/>
      <c r="V46" s="14"/>
    </row>
    <row r="47" spans="1:24" s="23" customFormat="1" x14ac:dyDescent="0.25">
      <c r="A47" s="6" t="s">
        <v>28</v>
      </c>
      <c r="B47" s="33"/>
      <c r="C47" s="33"/>
      <c r="D47" s="33"/>
      <c r="E47" s="33"/>
      <c r="F47" s="33"/>
      <c r="G47" s="33"/>
      <c r="H47" s="33"/>
      <c r="I47" s="33"/>
      <c r="J47" s="6"/>
      <c r="K47" s="6"/>
      <c r="L47" s="6"/>
      <c r="M47" s="33"/>
      <c r="N47" s="33"/>
      <c r="O47" s="14"/>
      <c r="P47" s="14"/>
      <c r="Q47" s="14"/>
      <c r="R47" s="14"/>
      <c r="S47" s="14"/>
      <c r="T47" s="14"/>
      <c r="U47" s="14"/>
      <c r="V47" s="14"/>
    </row>
    <row r="48" spans="1:24" s="11" customFormat="1" ht="16.5" customHeight="1" x14ac:dyDescent="0.15">
      <c r="A48" s="9" t="s">
        <v>24</v>
      </c>
      <c r="B48" s="1"/>
      <c r="C48" s="8"/>
      <c r="D48" s="8"/>
      <c r="E48" s="1"/>
      <c r="F48" s="4"/>
      <c r="G48" s="5"/>
      <c r="H48" s="1"/>
      <c r="I48" s="1"/>
      <c r="J48" s="2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s="11" customFormat="1" ht="17.25" customHeight="1" x14ac:dyDescent="0.15">
      <c r="A49" s="46"/>
      <c r="B49" s="38"/>
      <c r="C49" s="47"/>
      <c r="D49" s="47"/>
      <c r="E49" s="38"/>
      <c r="F49" s="39"/>
      <c r="G49" s="48"/>
      <c r="H49" s="38"/>
      <c r="I49" s="38"/>
      <c r="J49" s="49"/>
      <c r="K49" s="7" t="s">
        <v>14</v>
      </c>
      <c r="L49" s="45"/>
      <c r="M49" s="7"/>
      <c r="N49" s="7"/>
      <c r="O49" s="3"/>
      <c r="P49" s="3"/>
      <c r="Q49" s="3"/>
      <c r="R49" s="3"/>
      <c r="S49" s="3"/>
      <c r="T49" s="3"/>
      <c r="U49" s="3"/>
      <c r="V49" s="3"/>
    </row>
    <row r="50" spans="1:22" s="23" customFormat="1" x14ac:dyDescent="0.25">
      <c r="A50" s="46"/>
      <c r="B50" s="38"/>
      <c r="C50" s="47"/>
      <c r="D50" s="47"/>
      <c r="E50" s="38"/>
      <c r="F50" s="39"/>
      <c r="G50" s="48"/>
      <c r="H50" s="38"/>
      <c r="I50" s="38"/>
      <c r="J50" s="49"/>
      <c r="K50" s="65"/>
      <c r="L50" s="65"/>
      <c r="M50" s="57"/>
      <c r="N50" s="57"/>
      <c r="O50" s="14"/>
      <c r="P50" s="14"/>
      <c r="Q50" s="14"/>
      <c r="R50" s="14"/>
      <c r="S50" s="14"/>
      <c r="T50" s="14"/>
      <c r="U50" s="14"/>
      <c r="V50" s="14"/>
    </row>
    <row r="51" spans="1:22" s="23" customFormat="1" x14ac:dyDescent="0.25">
      <c r="A51" s="64"/>
      <c r="B51" s="57"/>
      <c r="C51" s="57"/>
      <c r="D51" s="57"/>
      <c r="E51" s="57"/>
      <c r="F51" s="57"/>
      <c r="G51" s="57"/>
      <c r="H51" s="57"/>
      <c r="I51" s="57"/>
      <c r="J51" s="65"/>
      <c r="K51" s="65"/>
      <c r="L51" s="65"/>
      <c r="M51" s="57"/>
      <c r="N51" s="57"/>
      <c r="O51" s="14"/>
      <c r="P51" s="14"/>
      <c r="Q51" s="14"/>
      <c r="R51" s="14"/>
      <c r="S51" s="14"/>
      <c r="T51" s="14"/>
      <c r="U51" s="14"/>
      <c r="V51" s="14"/>
    </row>
    <row r="52" spans="1:22" x14ac:dyDescent="0.25">
      <c r="A52" s="81" t="s">
        <v>100</v>
      </c>
      <c r="B52" s="76"/>
      <c r="C52" s="77"/>
      <c r="D52" s="77"/>
      <c r="E52" s="77"/>
      <c r="F52" s="39"/>
      <c r="G52" s="39"/>
      <c r="H52" s="39"/>
      <c r="I52" s="39"/>
      <c r="J52" s="39"/>
      <c r="K52" s="78" t="s">
        <v>14</v>
      </c>
      <c r="L52" s="79"/>
      <c r="M52" s="79"/>
      <c r="N52" s="78"/>
      <c r="O52" s="10"/>
      <c r="P52" s="10"/>
      <c r="Q52" s="10"/>
      <c r="R52" s="3"/>
      <c r="S52" s="3"/>
      <c r="T52" s="3"/>
      <c r="U52" s="3"/>
      <c r="V52" s="3"/>
    </row>
    <row r="53" spans="1:22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10"/>
      <c r="P53" s="10"/>
      <c r="Q53" s="10"/>
      <c r="R53" s="3"/>
      <c r="S53" s="3"/>
      <c r="T53" s="3"/>
      <c r="U53" s="3"/>
      <c r="V53" s="3"/>
    </row>
    <row r="54" spans="1:22" x14ac:dyDescent="0.25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10"/>
      <c r="P54" s="10"/>
      <c r="Q54" s="10"/>
      <c r="R54" s="3"/>
      <c r="S54" s="3"/>
      <c r="T54" s="3"/>
      <c r="U54" s="3"/>
      <c r="V54" s="3"/>
    </row>
    <row r="55" spans="1:22" x14ac:dyDescent="0.25">
      <c r="A55" s="81" t="s">
        <v>101</v>
      </c>
      <c r="B55" s="76"/>
      <c r="C55" s="77"/>
      <c r="D55" s="77"/>
      <c r="E55" s="77"/>
      <c r="F55" s="39"/>
      <c r="G55" s="39"/>
      <c r="H55" s="39"/>
      <c r="I55" s="39"/>
      <c r="J55" s="39"/>
      <c r="K55" s="78" t="s">
        <v>14</v>
      </c>
      <c r="L55" s="79"/>
      <c r="M55" s="79"/>
      <c r="N55" s="78"/>
      <c r="O55" s="10"/>
      <c r="P55" s="10"/>
      <c r="Q55" s="10"/>
      <c r="R55" s="3"/>
      <c r="S55" s="3"/>
      <c r="T55" s="3"/>
      <c r="U55" s="3"/>
      <c r="V55" s="3"/>
    </row>
    <row r="56" spans="1:22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11"/>
      <c r="P56" s="11"/>
      <c r="Q56" s="11"/>
      <c r="R56" s="11"/>
      <c r="S56" s="11"/>
      <c r="T56" s="11"/>
      <c r="U56" s="11"/>
      <c r="V56" s="11"/>
    </row>
    <row r="57" spans="1:22" x14ac:dyDescent="0.25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11"/>
      <c r="P57" s="11"/>
      <c r="Q57" s="11"/>
      <c r="R57" s="11"/>
      <c r="S57" s="11"/>
      <c r="T57" s="11"/>
      <c r="U57" s="11"/>
      <c r="V57" s="11"/>
    </row>
    <row r="58" spans="1:22" ht="15.75" thickBot="1" x14ac:dyDescent="0.3">
      <c r="A58" s="192" t="s">
        <v>111</v>
      </c>
      <c r="B58" s="95"/>
      <c r="C58" s="193"/>
      <c r="D58" s="194" t="s">
        <v>112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14"/>
      <c r="P58" s="14"/>
      <c r="Q58" s="14"/>
      <c r="R58" s="14"/>
      <c r="S58" s="14"/>
      <c r="T58" s="11"/>
      <c r="U58" s="11"/>
      <c r="V58" s="11"/>
    </row>
    <row r="59" spans="1:22" ht="15" customHeight="1" x14ac:dyDescent="0.25">
      <c r="A59" s="20" t="s">
        <v>25</v>
      </c>
      <c r="B59" s="18"/>
      <c r="C59" s="11"/>
      <c r="D59" s="11"/>
      <c r="E59" s="11"/>
      <c r="F59" s="11"/>
      <c r="G59" s="11"/>
      <c r="H59" s="57"/>
      <c r="I59" s="57"/>
      <c r="J59" s="57"/>
      <c r="K59" s="57"/>
      <c r="L59" s="243" t="s">
        <v>72</v>
      </c>
      <c r="M59" s="243"/>
      <c r="N59" s="243"/>
      <c r="O59" s="11"/>
      <c r="P59" s="11"/>
      <c r="Q59" s="11"/>
      <c r="R59" s="11"/>
      <c r="S59" s="11"/>
      <c r="T59" s="11"/>
      <c r="U59" s="11"/>
      <c r="V59" s="11"/>
    </row>
    <row r="60" spans="1:22" s="23" customFormat="1" x14ac:dyDescent="0.25">
      <c r="A60" s="6" t="s">
        <v>143</v>
      </c>
      <c r="B60" s="33"/>
      <c r="C60" s="33"/>
      <c r="D60" s="33"/>
      <c r="E60" s="33"/>
      <c r="F60" s="33"/>
      <c r="G60" s="57"/>
      <c r="H60" s="57"/>
      <c r="I60" s="57"/>
      <c r="J60" s="65"/>
      <c r="K60" s="65"/>
      <c r="L60" s="243"/>
      <c r="M60" s="243"/>
      <c r="N60" s="243"/>
      <c r="O60" s="14"/>
      <c r="P60" s="14"/>
      <c r="Q60" s="14"/>
      <c r="R60" s="14"/>
      <c r="S60" s="14"/>
      <c r="T60" s="14"/>
      <c r="U60" s="14"/>
      <c r="V60" s="14"/>
    </row>
    <row r="61" spans="1:22" ht="31.5" x14ac:dyDescent="0.25">
      <c r="A61" s="26" t="s">
        <v>7</v>
      </c>
      <c r="B61" s="26" t="s">
        <v>29</v>
      </c>
      <c r="C61" s="50" t="s">
        <v>23</v>
      </c>
      <c r="D61" s="26" t="s">
        <v>0</v>
      </c>
      <c r="E61" s="26" t="s">
        <v>3</v>
      </c>
      <c r="F61" s="27" t="s">
        <v>30</v>
      </c>
      <c r="G61" s="27" t="s">
        <v>1</v>
      </c>
      <c r="H61" s="27" t="s">
        <v>106</v>
      </c>
      <c r="I61" s="50" t="s">
        <v>19</v>
      </c>
      <c r="J61" s="27" t="s">
        <v>17</v>
      </c>
      <c r="K61" s="32" t="s">
        <v>6</v>
      </c>
      <c r="L61" s="27" t="s">
        <v>73</v>
      </c>
      <c r="M61" s="28" t="s">
        <v>37</v>
      </c>
      <c r="N61" s="28" t="s">
        <v>71</v>
      </c>
      <c r="O61" s="12" t="s">
        <v>5</v>
      </c>
      <c r="P61" s="12"/>
      <c r="Q61" s="12"/>
      <c r="R61" s="13"/>
      <c r="S61" s="13"/>
      <c r="T61" s="14"/>
      <c r="U61" s="14"/>
      <c r="V61" s="14"/>
    </row>
    <row r="62" spans="1:22" x14ac:dyDescent="0.25">
      <c r="A62" s="37"/>
      <c r="B62" s="35"/>
      <c r="C62" s="35"/>
      <c r="D62" s="35"/>
      <c r="E62" s="37"/>
      <c r="F62" s="125"/>
      <c r="G62" s="36"/>
      <c r="H62" s="82"/>
      <c r="I62" s="17"/>
      <c r="J62" s="119"/>
      <c r="K62" s="126"/>
      <c r="L62" s="41"/>
      <c r="M62" s="17"/>
      <c r="N62" s="119"/>
      <c r="O62" s="21"/>
      <c r="P62" s="21"/>
      <c r="Q62" s="21"/>
      <c r="R62" s="22"/>
      <c r="S62" s="22"/>
      <c r="T62" s="14"/>
      <c r="U62" s="14"/>
      <c r="V62" s="14"/>
    </row>
    <row r="63" spans="1:22" x14ac:dyDescent="0.25">
      <c r="A63" s="37"/>
      <c r="B63" s="35"/>
      <c r="C63" s="35"/>
      <c r="D63" s="35"/>
      <c r="E63" s="37"/>
      <c r="F63" s="35"/>
      <c r="G63" s="123"/>
      <c r="H63" s="82"/>
      <c r="I63" s="17"/>
      <c r="J63" s="119"/>
      <c r="K63" s="126"/>
      <c r="L63" s="41"/>
      <c r="M63" s="17"/>
      <c r="N63" s="119"/>
      <c r="O63" s="21"/>
      <c r="P63" s="21"/>
      <c r="Q63" s="21"/>
      <c r="R63" s="22"/>
      <c r="S63" s="22"/>
      <c r="T63" s="14"/>
      <c r="U63" s="14"/>
      <c r="V63" s="14"/>
    </row>
    <row r="64" spans="1:22" x14ac:dyDescent="0.25">
      <c r="A64" s="37"/>
      <c r="B64" s="37"/>
      <c r="C64" s="37"/>
      <c r="D64" s="37"/>
      <c r="E64" s="37"/>
      <c r="F64" s="37"/>
      <c r="G64" s="37"/>
      <c r="H64" s="82"/>
      <c r="I64" s="17"/>
      <c r="J64" s="137"/>
      <c r="K64" s="126"/>
      <c r="L64" s="41"/>
      <c r="M64" s="17"/>
      <c r="N64" s="119"/>
      <c r="O64" s="11"/>
      <c r="P64" s="11"/>
      <c r="Q64" s="11"/>
      <c r="R64" s="11"/>
      <c r="S64" s="11"/>
      <c r="T64" s="11"/>
      <c r="U64" s="11"/>
      <c r="V64" s="11"/>
    </row>
    <row r="65" spans="1:22" x14ac:dyDescent="0.25">
      <c r="A65" s="37"/>
      <c r="B65" s="37"/>
      <c r="C65" s="37"/>
      <c r="D65" s="37"/>
      <c r="E65" s="37"/>
      <c r="F65" s="37"/>
      <c r="G65" s="37"/>
      <c r="H65" s="82"/>
      <c r="I65" s="17"/>
      <c r="J65" s="137"/>
      <c r="K65" s="126"/>
      <c r="L65" s="41"/>
      <c r="M65" s="17"/>
      <c r="N65" s="119"/>
      <c r="O65" s="11"/>
      <c r="P65" s="11"/>
      <c r="Q65" s="11"/>
      <c r="R65" s="11"/>
      <c r="S65" s="11"/>
      <c r="T65" s="11"/>
      <c r="U65" s="11"/>
      <c r="V65" s="11"/>
    </row>
    <row r="66" spans="1:22" x14ac:dyDescent="0.25">
      <c r="A66" s="37"/>
      <c r="B66" s="37"/>
      <c r="C66" s="37"/>
      <c r="D66" s="37"/>
      <c r="E66" s="37"/>
      <c r="F66" s="37"/>
      <c r="G66" s="37"/>
      <c r="H66" s="82"/>
      <c r="I66" s="17"/>
      <c r="J66" s="137"/>
      <c r="K66" s="126"/>
      <c r="L66" s="41"/>
      <c r="M66" s="17"/>
      <c r="N66" s="119"/>
    </row>
    <row r="67" spans="1:22" x14ac:dyDescent="0.25">
      <c r="A67" s="37"/>
      <c r="B67" s="37"/>
      <c r="C67" s="37"/>
      <c r="D67" s="37"/>
      <c r="E67" s="37"/>
      <c r="F67" s="37"/>
      <c r="G67" s="37"/>
      <c r="H67" s="82"/>
      <c r="I67" s="17"/>
      <c r="J67" s="137"/>
      <c r="K67" s="126"/>
      <c r="L67" s="41"/>
      <c r="M67" s="17"/>
      <c r="N67" s="119"/>
    </row>
    <row r="68" spans="1:22" x14ac:dyDescent="0.25">
      <c r="A68" s="37"/>
      <c r="B68" s="37"/>
      <c r="C68" s="37"/>
      <c r="D68" s="37"/>
      <c r="E68" s="37"/>
      <c r="F68" s="37"/>
      <c r="G68" s="37"/>
      <c r="H68" s="61"/>
      <c r="I68" s="17"/>
      <c r="J68" s="137"/>
      <c r="K68" s="126"/>
      <c r="L68" s="37"/>
      <c r="M68" s="17"/>
      <c r="N68" s="119"/>
    </row>
    <row r="69" spans="1:22" x14ac:dyDescent="0.25">
      <c r="A69" s="62"/>
      <c r="B69" s="62"/>
      <c r="C69" s="62"/>
      <c r="D69" s="62"/>
      <c r="E69" s="62"/>
      <c r="F69" s="62"/>
      <c r="G69" s="62"/>
      <c r="H69" s="62"/>
      <c r="I69" s="85"/>
      <c r="J69" s="85"/>
      <c r="K69" s="85"/>
      <c r="L69" s="62"/>
      <c r="M69" s="62"/>
      <c r="N69" s="62"/>
    </row>
    <row r="70" spans="1:22" s="23" customFormat="1" x14ac:dyDescent="0.25">
      <c r="A70" s="66" t="s">
        <v>26</v>
      </c>
      <c r="B70" s="57"/>
      <c r="C70" s="57"/>
      <c r="D70" s="57"/>
      <c r="E70" s="57"/>
      <c r="F70" s="57"/>
      <c r="G70" s="57"/>
      <c r="H70" s="57"/>
      <c r="I70" s="57"/>
      <c r="J70" s="65"/>
      <c r="K70" s="65"/>
      <c r="L70" s="65"/>
      <c r="M70" s="57"/>
      <c r="N70" s="57"/>
      <c r="O70" s="14"/>
      <c r="P70" s="14"/>
      <c r="Q70" s="14"/>
      <c r="R70" s="14"/>
      <c r="S70" s="14"/>
      <c r="T70" s="14"/>
      <c r="U70" s="14"/>
      <c r="V70" s="14"/>
    </row>
    <row r="71" spans="1:22" s="11" customFormat="1" ht="10.5" x14ac:dyDescent="0.15">
      <c r="A71" s="9" t="s">
        <v>27</v>
      </c>
      <c r="B71" s="1"/>
      <c r="C71" s="8"/>
      <c r="D71" s="8"/>
      <c r="E71" s="1"/>
      <c r="F71" s="4"/>
      <c r="G71" s="5"/>
      <c r="H71" s="1"/>
      <c r="I71" s="1"/>
      <c r="J71" s="2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s="11" customFormat="1" ht="10.5" x14ac:dyDescent="0.15">
      <c r="A72" s="46"/>
      <c r="B72" s="38"/>
      <c r="C72" s="47"/>
      <c r="D72" s="47"/>
      <c r="E72" s="38"/>
      <c r="F72" s="39"/>
      <c r="G72" s="48"/>
      <c r="H72" s="38"/>
      <c r="I72" s="38"/>
      <c r="J72" s="49"/>
      <c r="K72" s="7" t="s">
        <v>14</v>
      </c>
      <c r="L72" s="45"/>
      <c r="M72" s="7"/>
      <c r="N72" s="7"/>
      <c r="O72" s="3"/>
      <c r="P72" s="3"/>
      <c r="Q72" s="3"/>
      <c r="R72" s="3"/>
      <c r="S72" s="3"/>
      <c r="T72" s="3"/>
      <c r="U72" s="3"/>
      <c r="V72" s="3"/>
    </row>
    <row r="73" spans="1:22" s="11" customFormat="1" ht="10.5" x14ac:dyDescent="0.15">
      <c r="A73" s="46"/>
      <c r="B73" s="38"/>
      <c r="C73" s="47"/>
      <c r="D73" s="47"/>
      <c r="E73" s="38"/>
      <c r="F73" s="39"/>
      <c r="G73" s="48"/>
      <c r="H73" s="38"/>
      <c r="I73" s="38"/>
      <c r="J73" s="49"/>
      <c r="K73" s="7"/>
      <c r="L73" s="45"/>
      <c r="M73" s="7"/>
      <c r="N73" s="7"/>
      <c r="O73" s="3"/>
      <c r="P73" s="3"/>
      <c r="Q73" s="3"/>
      <c r="R73" s="3"/>
      <c r="S73" s="3"/>
      <c r="T73" s="3"/>
      <c r="U73" s="3"/>
      <c r="V73" s="3"/>
    </row>
    <row r="74" spans="1:22" s="11" customFormat="1" ht="10.5" x14ac:dyDescent="0.15">
      <c r="A74" s="83"/>
      <c r="B74" s="64"/>
      <c r="C74" s="84"/>
      <c r="D74" s="84"/>
      <c r="E74" s="64"/>
      <c r="F74" s="75"/>
      <c r="G74" s="67"/>
      <c r="H74" s="64"/>
      <c r="I74" s="64"/>
      <c r="J74" s="80"/>
      <c r="K74" s="64"/>
      <c r="L74" s="80"/>
      <c r="M74" s="64"/>
      <c r="N74" s="64"/>
      <c r="O74" s="3"/>
      <c r="P74" s="3"/>
      <c r="Q74" s="3"/>
      <c r="R74" s="3"/>
      <c r="S74" s="3"/>
      <c r="T74" s="3"/>
      <c r="U74" s="3"/>
      <c r="V74" s="3"/>
    </row>
    <row r="75" spans="1:22" x14ac:dyDescent="0.25">
      <c r="A75" s="58" t="s">
        <v>95</v>
      </c>
      <c r="B75" s="57"/>
      <c r="D75" s="52" t="s">
        <v>97</v>
      </c>
      <c r="E75" s="155"/>
      <c r="F75" s="155"/>
      <c r="G75" s="155"/>
      <c r="H75" s="7"/>
      <c r="I75" s="62"/>
      <c r="J75" s="62"/>
      <c r="K75" s="62"/>
      <c r="L75" s="145"/>
      <c r="M75" s="145"/>
      <c r="N75" s="145"/>
      <c r="O75" s="14"/>
      <c r="P75" s="14"/>
      <c r="Q75" s="14"/>
      <c r="R75" s="14"/>
      <c r="S75" s="14"/>
      <c r="T75" s="14"/>
      <c r="U75" s="14"/>
      <c r="V75" s="11"/>
    </row>
    <row r="76" spans="1:22" ht="31.5" x14ac:dyDescent="0.25">
      <c r="A76" s="150" t="s">
        <v>2</v>
      </c>
      <c r="B76" s="68"/>
      <c r="C76" s="150" t="s">
        <v>90</v>
      </c>
      <c r="D76" s="68"/>
      <c r="E76" s="68"/>
      <c r="F76" s="68"/>
      <c r="G76" s="68"/>
      <c r="H76" s="146" t="s">
        <v>4</v>
      </c>
      <c r="I76" s="147" t="s">
        <v>102</v>
      </c>
      <c r="J76" s="148" t="s">
        <v>17</v>
      </c>
      <c r="K76" s="149" t="s">
        <v>6</v>
      </c>
      <c r="L76" s="151" t="s">
        <v>89</v>
      </c>
      <c r="M76" s="152"/>
      <c r="N76" s="152"/>
      <c r="O76" s="14"/>
      <c r="P76" s="14"/>
      <c r="Q76" s="14"/>
      <c r="R76" s="14"/>
      <c r="S76" s="14"/>
      <c r="T76" s="14"/>
      <c r="U76" s="14"/>
      <c r="V76" s="11"/>
    </row>
    <row r="77" spans="1:22" x14ac:dyDescent="0.25">
      <c r="A77" s="153"/>
      <c r="B77" s="153"/>
      <c r="C77" s="153"/>
      <c r="D77" s="153"/>
      <c r="E77" s="153"/>
      <c r="F77" s="153"/>
      <c r="G77" s="153"/>
      <c r="H77" s="120"/>
      <c r="I77" s="17"/>
      <c r="J77" s="117"/>
      <c r="K77" s="117"/>
      <c r="L77" s="153"/>
      <c r="M77" s="153"/>
      <c r="N77" s="153"/>
      <c r="O77" s="14"/>
      <c r="P77" s="14"/>
      <c r="Q77" s="14"/>
      <c r="R77" s="14"/>
      <c r="S77" s="14"/>
      <c r="T77" s="14"/>
      <c r="U77" s="14"/>
      <c r="V77" s="11"/>
    </row>
    <row r="78" spans="1:22" x14ac:dyDescent="0.25">
      <c r="A78" s="153"/>
      <c r="B78" s="153"/>
      <c r="C78" s="153"/>
      <c r="D78" s="153"/>
      <c r="E78" s="153"/>
      <c r="F78" s="153"/>
      <c r="G78" s="153"/>
      <c r="H78" s="120"/>
      <c r="I78" s="17"/>
      <c r="J78" s="117"/>
      <c r="K78" s="117"/>
      <c r="L78" s="153"/>
      <c r="M78" s="153"/>
      <c r="N78" s="153"/>
      <c r="O78" s="14"/>
      <c r="P78" s="14"/>
      <c r="Q78" s="14"/>
      <c r="R78" s="14"/>
      <c r="S78" s="14"/>
      <c r="T78" s="14"/>
      <c r="U78" s="14"/>
      <c r="V78" s="11"/>
    </row>
    <row r="79" spans="1:22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70"/>
      <c r="K79" s="70"/>
      <c r="L79" s="57"/>
      <c r="M79" s="57"/>
      <c r="N79" s="57"/>
      <c r="O79" s="14"/>
      <c r="P79" s="14"/>
      <c r="Q79" s="14"/>
      <c r="R79" s="14"/>
      <c r="S79" s="14"/>
      <c r="T79" s="14"/>
      <c r="U79" s="14"/>
      <c r="V79" s="11"/>
    </row>
    <row r="80" spans="1:22" x14ac:dyDescent="0.25">
      <c r="A80" s="58" t="s">
        <v>96</v>
      </c>
      <c r="B80" s="57"/>
      <c r="C80" s="57"/>
      <c r="D80" s="57"/>
      <c r="E80" s="33" t="s">
        <v>98</v>
      </c>
      <c r="F80" s="33"/>
      <c r="G80" s="33"/>
      <c r="H80" s="33"/>
      <c r="I80" s="33"/>
      <c r="J80" s="89"/>
      <c r="K80" s="70"/>
      <c r="L80" s="250" t="s">
        <v>72</v>
      </c>
      <c r="M80" s="250"/>
      <c r="N80" s="250"/>
      <c r="O80" s="14"/>
      <c r="P80" s="14"/>
      <c r="Q80" s="14"/>
      <c r="R80" s="14"/>
      <c r="S80" s="14"/>
      <c r="T80" s="14"/>
      <c r="U80" s="14"/>
      <c r="V80" s="11"/>
    </row>
    <row r="81" spans="1:24" ht="31.5" x14ac:dyDescent="0.25">
      <c r="A81" s="150"/>
      <c r="B81" s="26" t="s">
        <v>7</v>
      </c>
      <c r="C81" s="26" t="s">
        <v>29</v>
      </c>
      <c r="D81" s="63" t="s">
        <v>23</v>
      </c>
      <c r="E81" s="26" t="s">
        <v>0</v>
      </c>
      <c r="F81" s="68"/>
      <c r="G81" s="68"/>
      <c r="H81" s="146" t="s">
        <v>4</v>
      </c>
      <c r="I81" s="147" t="s">
        <v>16</v>
      </c>
      <c r="J81" s="148" t="s">
        <v>17</v>
      </c>
      <c r="K81" s="149" t="s">
        <v>6</v>
      </c>
      <c r="L81" s="148" t="s">
        <v>73</v>
      </c>
      <c r="M81" s="154" t="s">
        <v>37</v>
      </c>
      <c r="N81" s="154" t="s">
        <v>71</v>
      </c>
      <c r="O81" s="26" t="s">
        <v>5</v>
      </c>
      <c r="P81" s="14"/>
      <c r="Q81" s="14"/>
      <c r="R81" s="14"/>
      <c r="S81" s="14"/>
      <c r="T81" s="14"/>
      <c r="U81" s="14"/>
      <c r="V81" s="11"/>
    </row>
    <row r="82" spans="1:24" x14ac:dyDescent="0.25">
      <c r="A82" s="153"/>
      <c r="B82" s="153"/>
      <c r="C82" s="153"/>
      <c r="D82" s="153"/>
      <c r="E82" s="153"/>
      <c r="F82" s="153"/>
      <c r="G82" s="153"/>
      <c r="H82" s="120"/>
      <c r="I82" s="17"/>
      <c r="J82" s="117"/>
      <c r="K82" s="117"/>
      <c r="L82" s="153"/>
      <c r="M82" s="153"/>
      <c r="N82" s="153"/>
      <c r="O82" s="14"/>
      <c r="P82" s="14"/>
      <c r="Q82" s="14"/>
      <c r="R82" s="14"/>
      <c r="S82" s="14"/>
      <c r="T82" s="14"/>
      <c r="U82" s="14"/>
      <c r="V82" s="11"/>
    </row>
    <row r="83" spans="1:24" x14ac:dyDescent="0.25">
      <c r="A83" s="153"/>
      <c r="B83" s="153"/>
      <c r="C83" s="153"/>
      <c r="D83" s="153"/>
      <c r="E83" s="153"/>
      <c r="F83" s="153"/>
      <c r="G83" s="153"/>
      <c r="H83" s="120"/>
      <c r="I83" s="17"/>
      <c r="J83" s="117"/>
      <c r="K83" s="117"/>
      <c r="L83" s="153"/>
      <c r="M83" s="153"/>
      <c r="N83" s="153"/>
      <c r="O83" s="14"/>
      <c r="P83" s="14"/>
      <c r="Q83" s="14"/>
      <c r="R83" s="14"/>
      <c r="S83" s="14"/>
      <c r="T83" s="14"/>
      <c r="U83" s="14"/>
      <c r="V83" s="11"/>
    </row>
    <row r="84" spans="1:24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70"/>
      <c r="K84" s="70"/>
      <c r="L84" s="57"/>
      <c r="M84" s="57"/>
      <c r="N84" s="57"/>
      <c r="O84" s="14"/>
      <c r="P84" s="14"/>
      <c r="Q84" s="14"/>
      <c r="R84" s="14"/>
      <c r="S84" s="14"/>
      <c r="T84" s="14"/>
      <c r="U84" s="14"/>
      <c r="V84" s="11"/>
    </row>
    <row r="85" spans="1:24" s="11" customFormat="1" ht="10.5" x14ac:dyDescent="0.15">
      <c r="A85" s="83"/>
      <c r="B85" s="64"/>
      <c r="C85" s="84"/>
      <c r="D85" s="84"/>
      <c r="E85" s="64"/>
      <c r="F85" s="75"/>
      <c r="G85" s="67"/>
      <c r="H85" s="64"/>
      <c r="I85" s="64"/>
      <c r="J85" s="80"/>
      <c r="K85" s="64"/>
      <c r="L85" s="80"/>
      <c r="M85" s="64"/>
      <c r="N85" s="64"/>
      <c r="O85" s="3"/>
      <c r="P85" s="3"/>
      <c r="Q85" s="3"/>
      <c r="R85" s="3"/>
      <c r="S85" s="3"/>
      <c r="T85" s="3"/>
      <c r="U85" s="3"/>
      <c r="V85" s="3"/>
    </row>
    <row r="86" spans="1:24" s="11" customFormat="1" ht="10.5" x14ac:dyDescent="0.15">
      <c r="A86" s="83"/>
      <c r="B86" s="64"/>
      <c r="C86" s="84"/>
      <c r="D86" s="84"/>
      <c r="E86" s="64"/>
      <c r="F86" s="75"/>
      <c r="G86" s="67"/>
      <c r="H86" s="64"/>
      <c r="I86" s="64"/>
      <c r="J86" s="80"/>
      <c r="K86" s="64"/>
      <c r="L86" s="80"/>
      <c r="M86" s="64"/>
      <c r="N86" s="64"/>
      <c r="O86" s="3"/>
      <c r="P86" s="3"/>
      <c r="Q86" s="3"/>
      <c r="R86" s="3"/>
      <c r="S86" s="3"/>
      <c r="T86" s="3"/>
      <c r="U86" s="3"/>
      <c r="V86" s="3"/>
    </row>
    <row r="87" spans="1:24" s="11" customFormat="1" ht="14.25" customHeight="1" thickBot="1" x14ac:dyDescent="0.25">
      <c r="A87" s="192" t="s">
        <v>120</v>
      </c>
      <c r="B87" s="95"/>
      <c r="C87" s="193"/>
      <c r="D87" s="193"/>
      <c r="E87" s="198"/>
      <c r="F87" s="198"/>
      <c r="G87" s="200"/>
      <c r="H87" s="198"/>
      <c r="I87" s="198"/>
      <c r="J87" s="199"/>
      <c r="K87" s="198"/>
      <c r="L87" s="199"/>
      <c r="M87" s="198"/>
      <c r="N87" s="198"/>
      <c r="O87" s="3"/>
      <c r="P87" s="3"/>
      <c r="Q87" s="3"/>
      <c r="R87" s="3"/>
      <c r="S87" s="3"/>
      <c r="T87" s="3"/>
      <c r="U87" s="3"/>
      <c r="V87" s="3"/>
    </row>
    <row r="88" spans="1:24" x14ac:dyDescent="0.25">
      <c r="A88" s="54" t="s">
        <v>127</v>
      </c>
      <c r="B88" s="85"/>
      <c r="C88" s="85"/>
      <c r="D88" s="85"/>
      <c r="E88" s="85"/>
      <c r="F88" s="85"/>
      <c r="G88" s="85"/>
      <c r="H88" s="85"/>
      <c r="I88" s="85"/>
      <c r="J88" s="226">
        <f>J33+J62</f>
        <v>0</v>
      </c>
      <c r="K88" s="227">
        <f>K33+K62</f>
        <v>0</v>
      </c>
      <c r="L88" s="85"/>
      <c r="M88" s="85"/>
      <c r="N88" s="85"/>
      <c r="O88" s="22"/>
      <c r="P88" s="222"/>
      <c r="Q88" s="222"/>
      <c r="R88" s="222"/>
      <c r="S88" s="222"/>
      <c r="T88" s="222"/>
      <c r="U88" s="222"/>
      <c r="V88" s="222"/>
    </row>
    <row r="89" spans="1:24" x14ac:dyDescent="0.25">
      <c r="A89" s="221" t="s">
        <v>144</v>
      </c>
      <c r="B89" s="89"/>
      <c r="C89" s="89"/>
      <c r="D89" s="89"/>
      <c r="E89" s="89"/>
      <c r="F89" s="89"/>
      <c r="G89" s="89"/>
      <c r="H89" s="90"/>
      <c r="I89" s="85"/>
      <c r="J89" s="252" t="s">
        <v>122</v>
      </c>
      <c r="K89" s="252"/>
      <c r="L89" s="252"/>
      <c r="M89" s="252"/>
      <c r="N89" s="85"/>
      <c r="O89" s="223"/>
      <c r="P89" s="224"/>
      <c r="Q89" s="224"/>
      <c r="R89" s="224"/>
      <c r="S89" s="224"/>
      <c r="T89" s="224"/>
      <c r="U89" s="224"/>
      <c r="V89" s="224"/>
    </row>
    <row r="90" spans="1:24" ht="24.75" customHeight="1" x14ac:dyDescent="0.25">
      <c r="A90" s="249" t="s">
        <v>156</v>
      </c>
      <c r="B90" s="249"/>
      <c r="C90" s="249"/>
      <c r="D90" s="249"/>
      <c r="E90" s="249"/>
      <c r="F90" s="249"/>
      <c r="G90" s="249"/>
      <c r="H90" s="249"/>
      <c r="I90" s="85"/>
      <c r="J90" s="252"/>
      <c r="K90" s="252"/>
      <c r="L90" s="252"/>
      <c r="M90" s="252"/>
      <c r="N90" s="85"/>
      <c r="O90" s="253"/>
      <c r="P90" s="253"/>
      <c r="Q90" s="253"/>
      <c r="R90" s="253"/>
      <c r="S90" s="253"/>
      <c r="T90" s="253"/>
      <c r="U90" s="253"/>
      <c r="V90" s="253"/>
    </row>
    <row r="91" spans="1:24" x14ac:dyDescent="0.25">
      <c r="A91" s="75"/>
      <c r="B91" s="70"/>
      <c r="C91" s="70"/>
      <c r="D91" s="70"/>
      <c r="E91" s="70"/>
      <c r="F91" s="70"/>
      <c r="G91" s="70"/>
      <c r="H91" s="197"/>
      <c r="I91" s="85"/>
      <c r="J91" s="85"/>
      <c r="K91" s="85"/>
      <c r="L91" s="243" t="s">
        <v>128</v>
      </c>
      <c r="M91" s="243"/>
      <c r="N91" s="243"/>
    </row>
    <row r="92" spans="1:24" ht="15.75" thickBot="1" x14ac:dyDescent="0.3">
      <c r="A92" s="192" t="s">
        <v>146</v>
      </c>
      <c r="B92" s="95"/>
      <c r="C92" s="95"/>
      <c r="D92" s="95"/>
      <c r="E92" s="95"/>
      <c r="F92" s="95"/>
      <c r="G92" s="95"/>
      <c r="H92" s="201"/>
      <c r="I92" s="202"/>
      <c r="J92" s="202"/>
      <c r="K92" s="202"/>
      <c r="L92" s="244"/>
      <c r="M92" s="244"/>
      <c r="N92" s="244"/>
    </row>
    <row r="93" spans="1:24" x14ac:dyDescent="0.25">
      <c r="A93" s="90" t="s">
        <v>130</v>
      </c>
      <c r="B93" s="89"/>
      <c r="C93" s="89"/>
      <c r="D93" s="89"/>
      <c r="E93" s="89"/>
      <c r="F93" s="89"/>
      <c r="G93" s="89"/>
      <c r="H93" s="90"/>
      <c r="I93" s="196"/>
      <c r="J93" s="196"/>
      <c r="K93" s="196"/>
      <c r="L93" s="207"/>
      <c r="M93" s="207"/>
      <c r="N93" s="207"/>
    </row>
    <row r="94" spans="1:24" ht="31.5" x14ac:dyDescent="0.25">
      <c r="A94" s="146" t="s">
        <v>124</v>
      </c>
      <c r="B94" s="146" t="s">
        <v>7</v>
      </c>
      <c r="C94" s="146" t="s">
        <v>29</v>
      </c>
      <c r="D94" s="147" t="s">
        <v>23</v>
      </c>
      <c r="E94" s="146" t="s">
        <v>0</v>
      </c>
      <c r="F94" s="146" t="s">
        <v>3</v>
      </c>
      <c r="G94" s="148" t="s">
        <v>30</v>
      </c>
      <c r="H94" s="148" t="s">
        <v>1</v>
      </c>
      <c r="I94" s="147" t="s">
        <v>19</v>
      </c>
      <c r="J94" s="148" t="s">
        <v>17</v>
      </c>
      <c r="K94" s="149" t="s">
        <v>6</v>
      </c>
      <c r="L94" s="148" t="s">
        <v>129</v>
      </c>
      <c r="M94" s="154" t="s">
        <v>125</v>
      </c>
      <c r="N94" s="154" t="s">
        <v>126</v>
      </c>
      <c r="O94" s="21" t="s">
        <v>5</v>
      </c>
      <c r="P94" s="21"/>
      <c r="Q94" s="21"/>
      <c r="R94" s="22"/>
      <c r="S94" s="22"/>
      <c r="T94" s="22"/>
      <c r="U94" s="22"/>
      <c r="V94" s="22"/>
      <c r="W94" s="87"/>
      <c r="X94" s="87"/>
    </row>
    <row r="95" spans="1:24" x14ac:dyDescent="0.25">
      <c r="A95" s="37"/>
      <c r="B95" s="35"/>
      <c r="C95" s="35"/>
      <c r="D95" s="35"/>
      <c r="E95" s="37"/>
      <c r="F95" s="35"/>
      <c r="G95" s="36"/>
      <c r="H95" s="82"/>
      <c r="I95" s="17"/>
      <c r="J95" s="119"/>
      <c r="K95" s="126"/>
      <c r="L95" s="41"/>
      <c r="M95" s="162"/>
      <c r="N95" s="162"/>
      <c r="O95" s="21"/>
      <c r="P95" s="21"/>
      <c r="Q95" s="21"/>
      <c r="R95" s="22"/>
      <c r="S95" s="22"/>
      <c r="T95" s="14"/>
      <c r="U95" s="14"/>
      <c r="V95" s="14"/>
    </row>
    <row r="96" spans="1:24" x14ac:dyDescent="0.25">
      <c r="A96" s="37"/>
      <c r="B96" s="35"/>
      <c r="C96" s="35"/>
      <c r="D96" s="35"/>
      <c r="E96" s="37"/>
      <c r="F96" s="35"/>
      <c r="G96" s="123"/>
      <c r="H96" s="82"/>
      <c r="I96" s="17"/>
      <c r="J96" s="119"/>
      <c r="K96" s="126"/>
      <c r="L96" s="41"/>
      <c r="M96" s="162"/>
      <c r="N96" s="162"/>
      <c r="O96" s="21"/>
      <c r="P96" s="21"/>
      <c r="Q96" s="21"/>
      <c r="R96" s="22"/>
      <c r="S96" s="22"/>
      <c r="T96" s="14"/>
      <c r="U96" s="14"/>
      <c r="V96" s="14"/>
    </row>
    <row r="97" spans="1:22" x14ac:dyDescent="0.25">
      <c r="A97" s="37"/>
      <c r="B97" s="37"/>
      <c r="C97" s="37"/>
      <c r="D97" s="37"/>
      <c r="E97" s="37"/>
      <c r="F97" s="37"/>
      <c r="G97" s="37"/>
      <c r="H97" s="82"/>
      <c r="I97" s="17"/>
      <c r="J97" s="137"/>
      <c r="K97" s="126"/>
      <c r="L97" s="41"/>
      <c r="M97" s="162"/>
      <c r="N97" s="162"/>
      <c r="O97" s="11"/>
      <c r="P97" s="11"/>
      <c r="Q97" s="11"/>
      <c r="R97" s="11"/>
      <c r="S97" s="11"/>
      <c r="T97" s="11"/>
      <c r="U97" s="11"/>
      <c r="V97" s="11"/>
    </row>
    <row r="98" spans="1:22" x14ac:dyDescent="0.25">
      <c r="A98" s="37"/>
      <c r="B98" s="37"/>
      <c r="C98" s="37"/>
      <c r="D98" s="37"/>
      <c r="E98" s="37"/>
      <c r="F98" s="37"/>
      <c r="G98" s="37"/>
      <c r="H98" s="82"/>
      <c r="I98" s="17"/>
      <c r="J98" s="137"/>
      <c r="K98" s="126"/>
      <c r="L98" s="41"/>
      <c r="M98" s="162"/>
      <c r="N98" s="162"/>
      <c r="O98" s="11"/>
      <c r="P98" s="11"/>
      <c r="Q98" s="11"/>
      <c r="R98" s="11"/>
      <c r="S98" s="11"/>
      <c r="T98" s="11"/>
      <c r="U98" s="11"/>
      <c r="V98" s="11"/>
    </row>
    <row r="99" spans="1:22" x14ac:dyDescent="0.25">
      <c r="A99" s="37"/>
      <c r="B99" s="37"/>
      <c r="C99" s="37"/>
      <c r="D99" s="37"/>
      <c r="E99" s="37"/>
      <c r="F99" s="37"/>
      <c r="G99" s="37"/>
      <c r="H99" s="82"/>
      <c r="I99" s="17"/>
      <c r="J99" s="137"/>
      <c r="K99" s="126"/>
      <c r="L99" s="41"/>
      <c r="M99" s="162"/>
      <c r="N99" s="162"/>
    </row>
    <row r="100" spans="1:22" x14ac:dyDescent="0.25">
      <c r="A100" s="37"/>
      <c r="B100" s="37"/>
      <c r="C100" s="37"/>
      <c r="D100" s="37"/>
      <c r="E100" s="37"/>
      <c r="F100" s="37"/>
      <c r="G100" s="37"/>
      <c r="H100" s="82"/>
      <c r="I100" s="17"/>
      <c r="J100" s="137"/>
      <c r="K100" s="126"/>
      <c r="L100" s="41"/>
      <c r="M100" s="162"/>
      <c r="N100" s="162"/>
    </row>
    <row r="101" spans="1:22" x14ac:dyDescent="0.25">
      <c r="A101" s="37"/>
      <c r="B101" s="37"/>
      <c r="C101" s="37"/>
      <c r="D101" s="37"/>
      <c r="E101" s="37"/>
      <c r="F101" s="37"/>
      <c r="G101" s="37"/>
      <c r="H101" s="61"/>
      <c r="I101" s="204"/>
      <c r="J101" s="205"/>
      <c r="K101" s="206"/>
      <c r="L101" s="37"/>
      <c r="M101" s="162"/>
      <c r="N101" s="162"/>
    </row>
    <row r="102" spans="1:22" x14ac:dyDescent="0.25">
      <c r="A102" s="70" t="s">
        <v>145</v>
      </c>
      <c r="B102" s="85"/>
      <c r="C102" s="85"/>
      <c r="D102" s="85"/>
      <c r="E102" s="85"/>
      <c r="F102" s="85"/>
      <c r="G102" s="85"/>
      <c r="H102" s="85"/>
      <c r="I102" s="115"/>
      <c r="J102" s="115"/>
      <c r="K102" s="115"/>
      <c r="L102" s="85"/>
      <c r="M102" s="85"/>
      <c r="N102" s="85"/>
    </row>
    <row r="103" spans="1:22" x14ac:dyDescent="0.25">
      <c r="A103" s="69"/>
      <c r="B103" s="70"/>
      <c r="C103" s="70"/>
      <c r="D103" s="70"/>
      <c r="E103" s="70"/>
      <c r="F103" s="70"/>
      <c r="G103" s="70"/>
      <c r="H103" s="197"/>
      <c r="I103" s="85"/>
      <c r="J103" s="85"/>
      <c r="K103" s="85"/>
      <c r="L103" s="85"/>
      <c r="M103" s="85"/>
      <c r="N103" s="88"/>
    </row>
    <row r="104" spans="1:22" ht="15.75" thickBot="1" x14ac:dyDescent="0.3">
      <c r="A104" s="192" t="s">
        <v>123</v>
      </c>
      <c r="B104" s="95"/>
      <c r="C104" s="95"/>
      <c r="D104" s="95"/>
      <c r="E104" s="95"/>
      <c r="F104" s="95"/>
      <c r="G104" s="95"/>
      <c r="H104" s="201"/>
      <c r="I104" s="202"/>
      <c r="J104" s="203"/>
      <c r="K104" s="203"/>
      <c r="L104" s="203"/>
      <c r="M104" s="202"/>
      <c r="N104" s="202"/>
    </row>
    <row r="105" spans="1:22" x14ac:dyDescent="0.25">
      <c r="A105" s="39"/>
      <c r="B105" s="136"/>
      <c r="C105" s="136"/>
      <c r="D105" s="136"/>
      <c r="E105" s="136"/>
      <c r="F105" s="136"/>
      <c r="G105" s="136"/>
      <c r="H105" s="136"/>
      <c r="I105" s="219"/>
      <c r="J105" s="39"/>
      <c r="K105" s="39"/>
      <c r="L105" s="39"/>
      <c r="M105" s="219"/>
      <c r="N105" s="219"/>
    </row>
    <row r="106" spans="1:22" x14ac:dyDescent="0.25">
      <c r="A106" s="39"/>
      <c r="B106" s="136"/>
      <c r="C106" s="136"/>
      <c r="D106" s="136"/>
      <c r="E106" s="136"/>
      <c r="F106" s="136"/>
      <c r="G106" s="136"/>
      <c r="H106" s="136"/>
      <c r="I106" s="219"/>
      <c r="J106" s="39"/>
      <c r="K106" s="39"/>
      <c r="L106" s="39"/>
      <c r="M106" s="219"/>
      <c r="N106" s="219"/>
    </row>
    <row r="107" spans="1:22" x14ac:dyDescent="0.25">
      <c r="A107" s="220"/>
      <c r="B107" s="87"/>
      <c r="C107" s="87"/>
      <c r="D107" s="87"/>
      <c r="E107" s="87"/>
      <c r="F107" s="87"/>
      <c r="G107" s="85"/>
      <c r="H107" s="85"/>
      <c r="I107" s="85"/>
      <c r="J107" s="85"/>
      <c r="K107" s="85"/>
      <c r="L107" s="85"/>
      <c r="M107" s="85"/>
      <c r="N107" s="85"/>
    </row>
  </sheetData>
  <mergeCells count="14">
    <mergeCell ref="O90:V90"/>
    <mergeCell ref="A6:D6"/>
    <mergeCell ref="L10:N10"/>
    <mergeCell ref="L19:N19"/>
    <mergeCell ref="L20:N20"/>
    <mergeCell ref="L27:N27"/>
    <mergeCell ref="J37:J38"/>
    <mergeCell ref="A43:H43"/>
    <mergeCell ref="J42:M43"/>
    <mergeCell ref="L91:N92"/>
    <mergeCell ref="L59:N60"/>
    <mergeCell ref="L80:N80"/>
    <mergeCell ref="J89:M90"/>
    <mergeCell ref="A90:H90"/>
  </mergeCells>
  <pageMargins left="0.25" right="0.25" top="0.5" bottom="0.5" header="0.3" footer="0.3"/>
  <pageSetup orientation="landscape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84"/>
  <sheetViews>
    <sheetView topLeftCell="A10" zoomScale="110" zoomScaleNormal="110" workbookViewId="0">
      <selection activeCell="A12" sqref="A12"/>
    </sheetView>
  </sheetViews>
  <sheetFormatPr defaultRowHeight="15" x14ac:dyDescent="0.25"/>
  <cols>
    <col min="5" max="5" width="9.7109375" customWidth="1"/>
    <col min="7" max="7" width="11.140625" customWidth="1"/>
    <col min="8" max="8" width="10.42578125" customWidth="1"/>
    <col min="9" max="9" width="10.28515625" customWidth="1"/>
    <col min="10" max="10" width="9.140625" customWidth="1"/>
    <col min="12" max="12" width="7.140625" customWidth="1"/>
    <col min="13" max="13" width="10.28515625" customWidth="1"/>
  </cols>
  <sheetData>
    <row r="1" spans="1:22" ht="15.75" thickBot="1" x14ac:dyDescent="0.3">
      <c r="A1" s="98" t="s">
        <v>21</v>
      </c>
      <c r="B1" s="57"/>
      <c r="C1" s="58"/>
      <c r="D1" s="58"/>
      <c r="E1" s="57"/>
      <c r="F1" s="57"/>
      <c r="G1" s="60" t="s">
        <v>147</v>
      </c>
      <c r="H1" s="57"/>
      <c r="I1" s="57"/>
      <c r="J1" s="57"/>
      <c r="K1" s="57"/>
      <c r="L1" s="57"/>
      <c r="M1" s="57"/>
      <c r="N1" s="99" t="s">
        <v>162</v>
      </c>
      <c r="O1" s="11"/>
      <c r="P1" s="11"/>
      <c r="Q1" s="11"/>
      <c r="R1" s="11"/>
      <c r="S1" s="11"/>
      <c r="T1" s="11"/>
      <c r="U1" s="11"/>
      <c r="V1" s="11"/>
    </row>
    <row r="2" spans="1:22" x14ac:dyDescent="0.25">
      <c r="A2" s="56"/>
      <c r="B2" s="57"/>
      <c r="C2" s="58"/>
      <c r="D2" s="58"/>
      <c r="E2" s="57"/>
      <c r="F2" s="57"/>
      <c r="G2" s="57"/>
      <c r="H2" s="91" t="s">
        <v>31</v>
      </c>
      <c r="I2" s="92"/>
      <c r="J2" s="92"/>
      <c r="K2" s="92"/>
      <c r="L2" s="92"/>
      <c r="M2" s="92"/>
      <c r="N2" s="130"/>
      <c r="O2" s="11"/>
      <c r="P2" s="11"/>
      <c r="Q2" s="11"/>
      <c r="R2" s="11"/>
      <c r="S2" s="11"/>
      <c r="T2" s="11"/>
      <c r="U2" s="11"/>
      <c r="V2" s="11"/>
    </row>
    <row r="3" spans="1:22" x14ac:dyDescent="0.25">
      <c r="A3" s="57" t="s">
        <v>10</v>
      </c>
      <c r="B3" s="57"/>
      <c r="C3" s="57"/>
      <c r="D3" s="57"/>
      <c r="E3" s="35" t="s">
        <v>38</v>
      </c>
      <c r="F3" s="35"/>
      <c r="G3" s="11"/>
      <c r="H3" s="93" t="s">
        <v>32</v>
      </c>
      <c r="I3" s="70"/>
      <c r="J3" s="70"/>
      <c r="K3" s="70"/>
      <c r="L3" s="70"/>
      <c r="M3" s="70"/>
      <c r="N3" s="96"/>
      <c r="O3" s="11"/>
      <c r="P3" s="11"/>
      <c r="Q3" s="11"/>
      <c r="R3" s="11"/>
      <c r="S3" s="11"/>
      <c r="T3" s="11"/>
      <c r="U3" s="11"/>
      <c r="V3" s="11"/>
    </row>
    <row r="4" spans="1:22" x14ac:dyDescent="0.25">
      <c r="A4" s="57" t="s">
        <v>11</v>
      </c>
      <c r="B4" s="57"/>
      <c r="C4" s="59"/>
      <c r="D4" s="59"/>
      <c r="E4" s="24">
        <v>150000</v>
      </c>
      <c r="F4" s="57"/>
      <c r="G4" s="57"/>
      <c r="H4" s="93" t="s">
        <v>33</v>
      </c>
      <c r="I4" s="70"/>
      <c r="J4" s="70"/>
      <c r="K4" s="70"/>
      <c r="L4" s="70"/>
      <c r="M4" s="70"/>
      <c r="N4" s="97"/>
      <c r="O4" s="11"/>
      <c r="P4" s="11"/>
      <c r="Q4" s="11"/>
      <c r="R4" s="11"/>
      <c r="S4" s="11"/>
      <c r="T4" s="11"/>
      <c r="U4" s="11"/>
      <c r="V4" s="11"/>
    </row>
    <row r="5" spans="1:22" ht="15.75" thickBot="1" x14ac:dyDescent="0.3">
      <c r="A5" s="57" t="s">
        <v>12</v>
      </c>
      <c r="B5" s="57"/>
      <c r="C5" s="59"/>
      <c r="D5" s="59"/>
      <c r="E5" s="24" t="s">
        <v>42</v>
      </c>
      <c r="F5" s="57"/>
      <c r="G5" s="57"/>
      <c r="H5" s="94" t="s">
        <v>65</v>
      </c>
      <c r="I5" s="95"/>
      <c r="J5" s="95"/>
      <c r="K5" s="95"/>
      <c r="L5" s="95"/>
      <c r="M5" s="95"/>
      <c r="N5" s="116"/>
      <c r="O5" s="11"/>
      <c r="P5" s="11"/>
      <c r="Q5" s="11"/>
      <c r="R5" s="11"/>
      <c r="S5" s="11"/>
      <c r="T5" s="11"/>
      <c r="U5" s="11"/>
      <c r="V5" s="11"/>
    </row>
    <row r="6" spans="1:22" s="11" customFormat="1" ht="26.25" customHeight="1" x14ac:dyDescent="0.15">
      <c r="A6" s="248" t="s">
        <v>20</v>
      </c>
      <c r="B6" s="248"/>
      <c r="C6" s="248"/>
      <c r="D6" s="248"/>
      <c r="E6" s="133" t="s">
        <v>84</v>
      </c>
      <c r="F6" s="38"/>
      <c r="G6" s="38"/>
      <c r="H6" s="49"/>
      <c r="I6" s="7" t="s">
        <v>14</v>
      </c>
      <c r="J6" s="45"/>
      <c r="K6" s="7"/>
      <c r="L6" s="7"/>
      <c r="M6" s="57"/>
      <c r="N6" s="57"/>
      <c r="O6" s="3"/>
      <c r="P6" s="3"/>
      <c r="Q6" s="3"/>
      <c r="R6" s="3"/>
      <c r="S6" s="3"/>
      <c r="T6" s="3"/>
      <c r="U6" s="3"/>
      <c r="V6" s="3"/>
    </row>
    <row r="7" spans="1:22" ht="35.25" x14ac:dyDescent="0.45">
      <c r="A7" s="57"/>
      <c r="B7" s="57"/>
      <c r="C7" s="59"/>
      <c r="D7" s="59"/>
      <c r="E7" s="228" t="s">
        <v>158</v>
      </c>
      <c r="F7" s="57"/>
      <c r="G7" s="57"/>
      <c r="H7" s="57"/>
      <c r="I7" s="57"/>
      <c r="J7" s="57"/>
      <c r="K7" s="57"/>
      <c r="L7" s="57"/>
      <c r="M7" s="57"/>
      <c r="N7" s="57"/>
      <c r="O7" s="14"/>
      <c r="P7" s="14"/>
      <c r="Q7" s="14"/>
      <c r="R7" s="14"/>
      <c r="S7" s="14"/>
      <c r="T7" s="11"/>
      <c r="U7" s="11"/>
      <c r="V7" s="11"/>
    </row>
    <row r="8" spans="1:22" ht="15.75" thickBot="1" x14ac:dyDescent="0.3">
      <c r="A8" s="192" t="s">
        <v>110</v>
      </c>
      <c r="B8" s="95"/>
      <c r="C8" s="193"/>
      <c r="D8" s="193"/>
      <c r="E8" s="95"/>
      <c r="F8" s="95"/>
      <c r="G8" s="95"/>
      <c r="H8" s="95"/>
      <c r="I8" s="95"/>
      <c r="J8" s="95"/>
      <c r="K8" s="95"/>
      <c r="L8" s="95"/>
      <c r="M8" s="95"/>
      <c r="N8" s="95"/>
      <c r="O8" s="14"/>
      <c r="P8" s="14"/>
      <c r="Q8" s="14"/>
      <c r="R8" s="14"/>
      <c r="S8" s="14"/>
      <c r="T8" s="11"/>
      <c r="U8" s="11"/>
      <c r="V8" s="11"/>
    </row>
    <row r="9" spans="1:22" x14ac:dyDescent="0.25">
      <c r="A9" s="58" t="s">
        <v>22</v>
      </c>
      <c r="B9" s="57"/>
      <c r="C9" s="59"/>
      <c r="D9" s="59"/>
      <c r="E9" s="128"/>
      <c r="F9" s="33"/>
      <c r="G9" s="33"/>
      <c r="H9" s="33"/>
      <c r="I9" s="33"/>
      <c r="J9" s="33"/>
      <c r="K9" s="33"/>
      <c r="L9" s="33"/>
      <c r="M9" s="33"/>
      <c r="N9" s="178" t="s">
        <v>163</v>
      </c>
      <c r="O9" s="14"/>
      <c r="P9" s="14"/>
      <c r="Q9" s="14"/>
      <c r="R9" s="14"/>
      <c r="S9" s="14"/>
      <c r="T9" s="11"/>
      <c r="U9" s="11"/>
      <c r="V9" s="11"/>
    </row>
    <row r="10" spans="1:22" ht="25.5" customHeight="1" x14ac:dyDescent="0.25">
      <c r="A10" s="58"/>
      <c r="B10" s="57"/>
      <c r="C10" s="59"/>
      <c r="D10" s="59"/>
      <c r="E10" s="182"/>
      <c r="F10" s="57"/>
      <c r="G10" s="57"/>
      <c r="H10" s="57"/>
      <c r="I10" s="57"/>
      <c r="J10" s="57"/>
      <c r="K10" s="57"/>
      <c r="L10" s="250" t="s">
        <v>72</v>
      </c>
      <c r="M10" s="250"/>
      <c r="N10" s="250"/>
      <c r="O10" s="14"/>
      <c r="P10" s="14"/>
      <c r="Q10" s="14"/>
      <c r="R10" s="14"/>
      <c r="S10" s="14"/>
      <c r="T10" s="11"/>
      <c r="U10" s="11"/>
      <c r="V10" s="11"/>
    </row>
    <row r="11" spans="1:22" s="31" customFormat="1" ht="31.5" x14ac:dyDescent="0.25">
      <c r="A11" s="146" t="s">
        <v>2</v>
      </c>
      <c r="B11" s="146" t="s">
        <v>7</v>
      </c>
      <c r="C11" s="146" t="s">
        <v>29</v>
      </c>
      <c r="D11" s="183" t="s">
        <v>23</v>
      </c>
      <c r="E11" s="146" t="s">
        <v>0</v>
      </c>
      <c r="F11" s="146" t="s">
        <v>3</v>
      </c>
      <c r="G11" s="148" t="s">
        <v>1</v>
      </c>
      <c r="H11" s="146" t="s">
        <v>4</v>
      </c>
      <c r="I11" s="147" t="s">
        <v>16</v>
      </c>
      <c r="J11" s="148" t="s">
        <v>17</v>
      </c>
      <c r="K11" s="149" t="s">
        <v>6</v>
      </c>
      <c r="L11" s="148" t="s">
        <v>73</v>
      </c>
      <c r="M11" s="154" t="s">
        <v>37</v>
      </c>
      <c r="N11" s="154" t="s">
        <v>71</v>
      </c>
      <c r="O11" s="26" t="s">
        <v>5</v>
      </c>
      <c r="P11" s="26"/>
      <c r="Q11" s="26"/>
      <c r="R11" s="29"/>
      <c r="S11" s="29"/>
      <c r="T11" s="30"/>
      <c r="U11" s="30"/>
      <c r="V11" s="30"/>
    </row>
    <row r="12" spans="1:22" x14ac:dyDescent="0.25">
      <c r="A12" s="37" t="s">
        <v>39</v>
      </c>
      <c r="B12" s="35" t="s">
        <v>40</v>
      </c>
      <c r="C12" s="35" t="s">
        <v>81</v>
      </c>
      <c r="D12" s="35" t="s">
        <v>41</v>
      </c>
      <c r="E12" s="37" t="s">
        <v>45</v>
      </c>
      <c r="F12" s="35" t="s">
        <v>46</v>
      </c>
      <c r="G12" s="36">
        <v>45838</v>
      </c>
      <c r="H12" s="121">
        <f>$E$4*I12</f>
        <v>82500</v>
      </c>
      <c r="I12" s="25">
        <v>0.55000000000000004</v>
      </c>
      <c r="J12" s="118"/>
      <c r="K12" s="126">
        <f>I12*12</f>
        <v>6.6000000000000005</v>
      </c>
      <c r="L12" s="41" t="s">
        <v>43</v>
      </c>
      <c r="M12" s="17">
        <v>0.45</v>
      </c>
      <c r="N12" s="119">
        <f>M12*0.75</f>
        <v>0.33750000000000002</v>
      </c>
      <c r="O12" s="16"/>
      <c r="P12" s="11"/>
      <c r="Q12" s="15"/>
      <c r="R12" s="11"/>
      <c r="S12" s="11"/>
      <c r="T12" s="11"/>
      <c r="U12" s="11"/>
      <c r="V12" s="11"/>
    </row>
    <row r="13" spans="1:22" x14ac:dyDescent="0.25">
      <c r="A13" s="37" t="s">
        <v>48</v>
      </c>
      <c r="B13" s="35" t="s">
        <v>53</v>
      </c>
      <c r="C13" s="35" t="s">
        <v>49</v>
      </c>
      <c r="D13" s="35" t="s">
        <v>64</v>
      </c>
      <c r="E13" s="37" t="s">
        <v>50</v>
      </c>
      <c r="F13" s="35" t="s">
        <v>58</v>
      </c>
      <c r="G13" s="123">
        <v>44865</v>
      </c>
      <c r="H13" s="121">
        <f t="shared" ref="H13:H16" si="0">$E$4*I13</f>
        <v>30000</v>
      </c>
      <c r="I13" s="25">
        <v>0.2</v>
      </c>
      <c r="J13" s="119"/>
      <c r="K13" s="126">
        <f t="shared" ref="K13:K16" si="1">I13*12</f>
        <v>2.4000000000000004</v>
      </c>
      <c r="L13" s="41" t="s">
        <v>44</v>
      </c>
      <c r="M13" s="17"/>
      <c r="N13" s="119"/>
      <c r="O13" s="16"/>
      <c r="P13" s="11"/>
      <c r="Q13" s="15"/>
      <c r="R13" s="11"/>
      <c r="S13" s="11"/>
      <c r="T13" s="11"/>
      <c r="U13" s="11"/>
      <c r="V13" s="11"/>
    </row>
    <row r="14" spans="1:22" x14ac:dyDescent="0.25">
      <c r="A14" s="37" t="s">
        <v>51</v>
      </c>
      <c r="B14" s="37"/>
      <c r="C14" s="37"/>
      <c r="D14" s="37" t="s">
        <v>52</v>
      </c>
      <c r="E14" s="37"/>
      <c r="F14" s="37"/>
      <c r="G14" s="37"/>
      <c r="H14" s="121">
        <f t="shared" si="0"/>
        <v>7500</v>
      </c>
      <c r="I14" s="25">
        <v>0.05</v>
      </c>
      <c r="J14" s="120"/>
      <c r="K14" s="126">
        <f t="shared" si="1"/>
        <v>0.60000000000000009</v>
      </c>
      <c r="L14" s="41" t="s">
        <v>42</v>
      </c>
      <c r="M14" s="17">
        <v>0.05</v>
      </c>
      <c r="N14" s="119">
        <f t="shared" ref="N14:N18" si="2">M14*0.75</f>
        <v>3.7500000000000006E-2</v>
      </c>
      <c r="O14" s="19"/>
      <c r="P14" s="11"/>
      <c r="Q14" s="11"/>
      <c r="R14" s="11"/>
      <c r="S14" s="11"/>
      <c r="T14" s="11"/>
      <c r="U14" s="11"/>
      <c r="V14" s="11"/>
    </row>
    <row r="15" spans="1:22" x14ac:dyDescent="0.25">
      <c r="A15" s="37" t="s">
        <v>54</v>
      </c>
      <c r="B15" s="37" t="s">
        <v>55</v>
      </c>
      <c r="C15" s="37" t="s">
        <v>82</v>
      </c>
      <c r="D15" s="37" t="s">
        <v>41</v>
      </c>
      <c r="E15" s="37" t="s">
        <v>56</v>
      </c>
      <c r="F15" s="37" t="s">
        <v>57</v>
      </c>
      <c r="G15" s="123">
        <v>45535</v>
      </c>
      <c r="H15" s="121">
        <f t="shared" si="0"/>
        <v>15000</v>
      </c>
      <c r="I15" s="25">
        <v>0.1</v>
      </c>
      <c r="J15" s="120"/>
      <c r="K15" s="126">
        <f t="shared" si="1"/>
        <v>1.2000000000000002</v>
      </c>
      <c r="L15" s="41" t="s">
        <v>43</v>
      </c>
      <c r="M15" s="17">
        <v>0.1</v>
      </c>
      <c r="N15" s="119">
        <f t="shared" si="2"/>
        <v>7.5000000000000011E-2</v>
      </c>
      <c r="P15" s="11"/>
      <c r="Q15" s="11"/>
      <c r="R15" s="11"/>
      <c r="S15" s="11"/>
      <c r="T15" s="11"/>
      <c r="U15" s="11"/>
      <c r="V15" s="11"/>
    </row>
    <row r="16" spans="1:22" x14ac:dyDescent="0.25">
      <c r="A16" s="37" t="s">
        <v>61</v>
      </c>
      <c r="B16" s="37" t="s">
        <v>62</v>
      </c>
      <c r="C16" s="37" t="s">
        <v>83</v>
      </c>
      <c r="D16" s="37" t="s">
        <v>41</v>
      </c>
      <c r="E16" s="37" t="s">
        <v>60</v>
      </c>
      <c r="F16" s="37" t="s">
        <v>59</v>
      </c>
      <c r="G16" s="123">
        <v>45688</v>
      </c>
      <c r="H16" s="121">
        <f t="shared" si="0"/>
        <v>15000</v>
      </c>
      <c r="I16" s="25">
        <v>0.1</v>
      </c>
      <c r="J16" s="120"/>
      <c r="K16" s="126">
        <f t="shared" si="1"/>
        <v>1.2000000000000002</v>
      </c>
      <c r="L16" s="124" t="s">
        <v>43</v>
      </c>
      <c r="M16" s="17">
        <v>0.12</v>
      </c>
      <c r="N16" s="129">
        <f t="shared" si="2"/>
        <v>0.09</v>
      </c>
      <c r="O16" s="16"/>
      <c r="P16" s="11"/>
      <c r="Q16" s="11"/>
      <c r="R16" s="11"/>
      <c r="S16" s="11"/>
      <c r="T16" s="11"/>
      <c r="U16" s="11"/>
      <c r="V16" s="11"/>
    </row>
    <row r="17" spans="1:24" x14ac:dyDescent="0.25">
      <c r="A17" s="37"/>
      <c r="B17" s="37"/>
      <c r="C17" s="37"/>
      <c r="D17" s="37"/>
      <c r="E17" s="37"/>
      <c r="F17" s="37"/>
      <c r="G17" s="37"/>
      <c r="H17" s="121"/>
      <c r="I17" s="25"/>
      <c r="J17" s="120"/>
      <c r="K17" s="126">
        <f t="shared" ref="K17:K18" si="3">J17*12</f>
        <v>0</v>
      </c>
      <c r="L17" s="41"/>
      <c r="M17" s="17"/>
      <c r="N17" s="119">
        <f t="shared" si="2"/>
        <v>0</v>
      </c>
      <c r="O17" s="16"/>
      <c r="P17" s="11"/>
      <c r="Q17" s="11"/>
      <c r="R17" s="11"/>
      <c r="S17" s="11"/>
      <c r="T17" s="11"/>
      <c r="U17" s="11"/>
      <c r="V17" s="11"/>
    </row>
    <row r="18" spans="1:24" x14ac:dyDescent="0.25">
      <c r="A18" s="37"/>
      <c r="B18" s="37"/>
      <c r="C18" s="37"/>
      <c r="D18" s="37"/>
      <c r="E18" s="37"/>
      <c r="F18" s="37"/>
      <c r="G18" s="37"/>
      <c r="H18" s="122"/>
      <c r="I18" s="25"/>
      <c r="J18" s="120"/>
      <c r="K18" s="126">
        <f t="shared" si="3"/>
        <v>0</v>
      </c>
      <c r="L18" s="37"/>
      <c r="M18" s="17"/>
      <c r="N18" s="119">
        <f t="shared" si="2"/>
        <v>0</v>
      </c>
      <c r="O18" s="14"/>
      <c r="P18" s="14"/>
      <c r="Q18" s="14"/>
      <c r="R18" s="14"/>
      <c r="S18" s="14"/>
      <c r="T18" s="14"/>
      <c r="U18" s="14"/>
      <c r="V18" s="11"/>
    </row>
    <row r="19" spans="1:24" ht="26.25" customHeight="1" x14ac:dyDescent="0.25">
      <c r="A19" s="58" t="s">
        <v>99</v>
      </c>
      <c r="B19" s="57"/>
      <c r="C19" s="57"/>
      <c r="D19" s="57"/>
      <c r="E19" s="57"/>
      <c r="F19" s="57"/>
      <c r="G19" s="57"/>
      <c r="H19" s="40"/>
      <c r="I19" s="127">
        <f>SUM(I12:I18)</f>
        <v>1</v>
      </c>
      <c r="J19" s="100">
        <f>SUM(J12:J18)</f>
        <v>0</v>
      </c>
      <c r="K19" s="101">
        <f>SUM(K12:K18)</f>
        <v>12</v>
      </c>
      <c r="L19" s="247"/>
      <c r="M19" s="247"/>
      <c r="N19" s="247"/>
      <c r="O19" s="44"/>
      <c r="P19" s="14"/>
      <c r="Q19" s="23"/>
      <c r="R19" s="23"/>
      <c r="S19" s="23"/>
      <c r="T19" s="23"/>
      <c r="U19" s="14"/>
      <c r="V19" s="11"/>
    </row>
    <row r="20" spans="1:24" ht="42" x14ac:dyDescent="0.25">
      <c r="A20" s="57"/>
      <c r="B20" s="57"/>
      <c r="C20" s="57"/>
      <c r="D20" s="57"/>
      <c r="E20" s="57"/>
      <c r="F20" s="57"/>
      <c r="G20" s="57"/>
      <c r="H20" s="42" t="s">
        <v>47</v>
      </c>
      <c r="I20" s="42" t="s">
        <v>13</v>
      </c>
      <c r="J20" s="155" t="s">
        <v>15</v>
      </c>
      <c r="K20" s="65"/>
      <c r="L20" s="246" t="s">
        <v>74</v>
      </c>
      <c r="M20" s="246"/>
      <c r="N20" s="246"/>
      <c r="O20" s="14"/>
      <c r="P20" s="14"/>
      <c r="Q20" s="14"/>
      <c r="R20" s="14"/>
      <c r="S20" s="14"/>
      <c r="T20" s="14"/>
      <c r="U20" s="14"/>
      <c r="V20" s="11"/>
    </row>
    <row r="21" spans="1:24" x14ac:dyDescent="0.25">
      <c r="A21" s="57"/>
      <c r="B21" s="57"/>
      <c r="C21" s="57"/>
      <c r="D21" s="57"/>
      <c r="E21" s="57"/>
      <c r="F21" s="57"/>
      <c r="G21" s="57"/>
      <c r="H21" s="57"/>
      <c r="I21" s="57"/>
      <c r="J21" s="70"/>
      <c r="K21" s="70"/>
      <c r="L21" s="57"/>
      <c r="M21" s="57"/>
      <c r="N21" s="57"/>
      <c r="O21" s="14"/>
      <c r="P21" s="14"/>
      <c r="Q21" s="14"/>
      <c r="R21" s="14"/>
      <c r="S21" s="14"/>
      <c r="T21" s="14"/>
      <c r="U21" s="14"/>
      <c r="V21" s="11"/>
    </row>
    <row r="22" spans="1:24" x14ac:dyDescent="0.25">
      <c r="A22" s="66" t="s">
        <v>116</v>
      </c>
      <c r="B22" s="66"/>
      <c r="C22" s="66"/>
      <c r="D22" s="62"/>
      <c r="E22" s="64"/>
      <c r="F22" s="86"/>
      <c r="G22" s="62"/>
      <c r="H22" s="62"/>
      <c r="I22" s="62"/>
      <c r="J22" s="85"/>
      <c r="K22" s="85"/>
      <c r="L22" s="62"/>
      <c r="M22" s="86"/>
      <c r="N22" s="62"/>
      <c r="O22" s="191"/>
      <c r="P22" s="191"/>
      <c r="Q22" s="23"/>
      <c r="R22" s="23"/>
      <c r="S22" s="23"/>
      <c r="T22" s="23"/>
      <c r="U22" s="3"/>
      <c r="V22" s="3"/>
      <c r="W22" s="23"/>
      <c r="X22" s="23"/>
    </row>
    <row r="23" spans="1:24" x14ac:dyDescent="0.25">
      <c r="A23" s="190" t="s">
        <v>117</v>
      </c>
      <c r="B23" s="33"/>
      <c r="C23" s="33"/>
      <c r="D23" s="33"/>
      <c r="E23" s="33"/>
      <c r="F23" s="33"/>
      <c r="G23" s="33"/>
      <c r="H23" s="34"/>
      <c r="I23" s="33"/>
      <c r="J23" s="102">
        <f>I19-I14</f>
        <v>0.95</v>
      </c>
      <c r="K23" s="103">
        <f>J23*12</f>
        <v>11.399999999999999</v>
      </c>
      <c r="L23" s="209"/>
      <c r="M23" s="209"/>
      <c r="N23" s="209"/>
      <c r="O23" s="11"/>
      <c r="P23" s="11"/>
      <c r="Q23" s="11"/>
      <c r="R23" s="11"/>
      <c r="S23" s="11"/>
      <c r="T23" s="14"/>
      <c r="U23" s="14"/>
      <c r="V23" s="14"/>
      <c r="W23" s="23"/>
      <c r="X23" s="23"/>
    </row>
    <row r="24" spans="1:24" x14ac:dyDescent="0.25">
      <c r="A24" s="170" t="s">
        <v>132</v>
      </c>
      <c r="B24" s="33"/>
      <c r="C24" s="33"/>
      <c r="D24" s="33"/>
      <c r="E24" s="33"/>
      <c r="F24" s="33"/>
      <c r="G24" s="33"/>
      <c r="H24" s="33"/>
      <c r="I24" s="33"/>
      <c r="J24" s="65"/>
      <c r="K24" s="65"/>
      <c r="L24" s="209"/>
      <c r="M24" s="213"/>
      <c r="N24" s="211"/>
      <c r="O24" s="11"/>
      <c r="P24" s="11"/>
      <c r="Q24" s="11"/>
      <c r="R24" s="11"/>
      <c r="S24" s="11"/>
      <c r="T24" s="14"/>
      <c r="U24" s="14"/>
      <c r="V24" s="14"/>
      <c r="W24" s="23"/>
      <c r="X24" s="23"/>
    </row>
    <row r="25" spans="1:24" s="23" customFormat="1" x14ac:dyDescent="0.25">
      <c r="A25" s="170" t="s">
        <v>133</v>
      </c>
      <c r="B25" s="33"/>
      <c r="C25" s="33"/>
      <c r="D25" s="33"/>
      <c r="E25" s="33"/>
      <c r="F25" s="33"/>
      <c r="G25" s="33"/>
      <c r="H25" s="33"/>
      <c r="I25" s="33"/>
      <c r="J25" s="65"/>
      <c r="K25" s="65"/>
      <c r="L25" s="65"/>
      <c r="M25" s="57"/>
      <c r="N25" s="57"/>
      <c r="O25" s="14"/>
      <c r="P25" s="14"/>
      <c r="Q25" s="14"/>
      <c r="R25" s="14"/>
      <c r="S25" s="14"/>
      <c r="T25" s="14"/>
      <c r="U25" s="14"/>
      <c r="V25" s="14"/>
    </row>
    <row r="26" spans="1:24" s="23" customFormat="1" x14ac:dyDescent="0.25">
      <c r="B26" s="70"/>
      <c r="C26" s="70"/>
      <c r="D26" s="70"/>
      <c r="E26" s="70"/>
      <c r="F26" s="70"/>
      <c r="G26" s="70"/>
      <c r="H26" s="70"/>
      <c r="I26" s="70"/>
      <c r="J26" s="251" t="s">
        <v>18</v>
      </c>
      <c r="K26" s="71"/>
      <c r="L26" s="71"/>
      <c r="M26" s="70"/>
      <c r="N26" s="70"/>
      <c r="O26" s="14"/>
      <c r="P26" s="14"/>
      <c r="Q26" s="14"/>
      <c r="R26" s="14"/>
      <c r="S26" s="14"/>
      <c r="T26" s="14"/>
      <c r="U26" s="14"/>
      <c r="V26" s="14"/>
    </row>
    <row r="27" spans="1:24" s="23" customFormat="1" ht="15" customHeight="1" x14ac:dyDescent="0.25">
      <c r="A27" s="180" t="s">
        <v>119</v>
      </c>
      <c r="B27" s="70"/>
      <c r="C27" s="70"/>
      <c r="D27" s="70"/>
      <c r="E27" s="70"/>
      <c r="F27" s="70"/>
      <c r="G27" s="70"/>
      <c r="H27" s="70"/>
      <c r="I27" s="70"/>
      <c r="J27" s="251"/>
      <c r="K27" s="179" t="s">
        <v>6</v>
      </c>
      <c r="L27" s="71"/>
      <c r="M27" s="70"/>
      <c r="N27" s="70"/>
      <c r="O27" s="14"/>
      <c r="P27" s="14"/>
      <c r="Q27" s="14"/>
      <c r="R27" s="14"/>
      <c r="S27" s="14"/>
      <c r="T27" s="14"/>
      <c r="U27" s="14"/>
      <c r="V27" s="14"/>
    </row>
    <row r="28" spans="1:24" ht="15" customHeight="1" x14ac:dyDescent="0.25">
      <c r="A28" s="138" t="s">
        <v>114</v>
      </c>
      <c r="B28" s="70"/>
      <c r="C28" s="70"/>
      <c r="D28" s="70"/>
      <c r="E28" s="70"/>
      <c r="F28" s="70"/>
      <c r="G28" s="70"/>
      <c r="H28" s="70"/>
      <c r="I28" s="70"/>
      <c r="J28" s="55"/>
      <c r="K28" s="181"/>
      <c r="L28" s="70"/>
      <c r="M28" s="70"/>
      <c r="N28" s="70"/>
      <c r="O28" s="11"/>
      <c r="P28" s="11"/>
      <c r="Q28" s="11"/>
      <c r="R28" s="11"/>
      <c r="S28" s="11"/>
      <c r="T28" s="11"/>
      <c r="U28" s="11"/>
      <c r="V28" s="11"/>
    </row>
    <row r="29" spans="1:24" ht="15" customHeight="1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11"/>
      <c r="P29" s="11"/>
      <c r="Q29" s="11"/>
      <c r="R29" s="11"/>
      <c r="S29" s="11"/>
      <c r="T29" s="11"/>
      <c r="U29" s="11"/>
      <c r="V29" s="11"/>
    </row>
    <row r="30" spans="1:24" ht="15" customHeight="1" x14ac:dyDescent="0.25">
      <c r="A30" s="187" t="s">
        <v>118</v>
      </c>
      <c r="B30" s="54"/>
      <c r="C30" s="54"/>
      <c r="D30" s="70"/>
      <c r="E30" s="70"/>
      <c r="F30" s="70"/>
      <c r="G30" s="70"/>
      <c r="H30" s="70"/>
      <c r="I30" s="70"/>
      <c r="J30" s="117"/>
      <c r="K30" s="117"/>
      <c r="L30" s="70"/>
      <c r="M30" s="70"/>
      <c r="N30" s="70"/>
      <c r="O30" s="11"/>
      <c r="P30" s="11"/>
      <c r="Q30" s="11"/>
      <c r="R30" s="11"/>
      <c r="S30" s="11"/>
      <c r="T30" s="11"/>
      <c r="U30" s="11"/>
      <c r="V30" s="11"/>
    </row>
    <row r="31" spans="1:24" ht="15" customHeight="1" x14ac:dyDescent="0.25">
      <c r="A31" s="188" t="s">
        <v>113</v>
      </c>
      <c r="B31" s="189"/>
      <c r="C31" s="189"/>
      <c r="D31" s="189"/>
      <c r="E31" s="189"/>
      <c r="F31" s="189"/>
      <c r="G31" s="189"/>
      <c r="H31" s="189"/>
      <c r="I31" s="54"/>
      <c r="J31" s="245" t="s">
        <v>122</v>
      </c>
      <c r="K31" s="245"/>
      <c r="L31" s="245"/>
      <c r="M31" s="245"/>
      <c r="N31" s="215"/>
      <c r="O31" s="11"/>
      <c r="P31" s="11"/>
      <c r="Q31" s="11"/>
      <c r="R31" s="11"/>
      <c r="S31" s="11"/>
      <c r="T31" s="11"/>
      <c r="U31" s="11"/>
      <c r="V31" s="11"/>
    </row>
    <row r="32" spans="1:24" ht="15" customHeight="1" x14ac:dyDescent="0.25">
      <c r="A32" s="249" t="s">
        <v>154</v>
      </c>
      <c r="B32" s="249"/>
      <c r="C32" s="249"/>
      <c r="D32" s="249"/>
      <c r="E32" s="249"/>
      <c r="F32" s="249"/>
      <c r="G32" s="249"/>
      <c r="H32" s="249"/>
      <c r="I32" s="70"/>
      <c r="J32" s="245"/>
      <c r="K32" s="245"/>
      <c r="L32" s="245"/>
      <c r="M32" s="245"/>
      <c r="N32" s="70"/>
      <c r="O32" s="11"/>
      <c r="P32" s="11"/>
      <c r="Q32" s="11"/>
      <c r="R32" s="11"/>
      <c r="S32" s="11"/>
      <c r="T32" s="11"/>
      <c r="U32" s="11"/>
      <c r="V32" s="11"/>
    </row>
    <row r="33" spans="1:22" ht="15" customHeight="1" x14ac:dyDescent="0.25">
      <c r="A33" s="145"/>
      <c r="B33" s="145"/>
      <c r="C33" s="145"/>
      <c r="D33" s="145"/>
      <c r="E33" s="145"/>
      <c r="F33" s="145"/>
      <c r="G33" s="145"/>
      <c r="H33" s="145"/>
      <c r="I33" s="70"/>
      <c r="J33" s="234"/>
      <c r="K33" s="234"/>
      <c r="L33" s="234"/>
      <c r="M33" s="234"/>
      <c r="N33" s="70"/>
      <c r="O33" s="11"/>
      <c r="P33" s="11"/>
      <c r="Q33" s="11"/>
      <c r="R33" s="11"/>
      <c r="S33" s="11"/>
      <c r="T33" s="11"/>
      <c r="U33" s="11"/>
      <c r="V33" s="11"/>
    </row>
    <row r="34" spans="1:22" ht="15" customHeight="1" x14ac:dyDescent="0.25">
      <c r="A34" s="138" t="s">
        <v>115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11"/>
      <c r="P34" s="11"/>
      <c r="Q34" s="11"/>
      <c r="R34" s="11"/>
      <c r="S34" s="11"/>
      <c r="T34" s="11"/>
      <c r="U34" s="11"/>
      <c r="V34" s="11"/>
    </row>
    <row r="35" spans="1:22" s="23" customFormat="1" ht="15" customHeight="1" x14ac:dyDescent="0.25">
      <c r="A35" s="66" t="s">
        <v>88</v>
      </c>
      <c r="B35" s="57"/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57"/>
      <c r="N35" s="57"/>
      <c r="O35" s="14"/>
      <c r="P35" s="14"/>
      <c r="Q35" s="14"/>
      <c r="R35" s="14"/>
      <c r="S35" s="14"/>
      <c r="T35" s="14"/>
      <c r="U35" s="14"/>
      <c r="V35" s="14"/>
    </row>
    <row r="36" spans="1:22" s="23" customFormat="1" ht="15" customHeight="1" x14ac:dyDescent="0.25">
      <c r="A36" s="6" t="s">
        <v>28</v>
      </c>
      <c r="B36" s="33"/>
      <c r="C36" s="33"/>
      <c r="D36" s="33"/>
      <c r="E36" s="33"/>
      <c r="F36" s="33"/>
      <c r="G36" s="33"/>
      <c r="H36" s="33"/>
      <c r="I36" s="33"/>
      <c r="J36" s="6"/>
      <c r="K36" s="6"/>
      <c r="L36" s="6"/>
      <c r="M36" s="33"/>
      <c r="N36" s="33"/>
      <c r="O36" s="14"/>
      <c r="P36" s="14"/>
      <c r="Q36" s="14"/>
      <c r="R36" s="14"/>
      <c r="S36" s="14"/>
      <c r="T36" s="14"/>
      <c r="U36" s="14"/>
      <c r="V36" s="14"/>
    </row>
    <row r="37" spans="1:22" s="11" customFormat="1" ht="16.5" customHeight="1" x14ac:dyDescent="0.15">
      <c r="A37" s="9" t="s">
        <v>24</v>
      </c>
      <c r="B37" s="1"/>
      <c r="C37" s="8"/>
      <c r="D37" s="8"/>
      <c r="E37" s="1"/>
      <c r="F37" s="4"/>
      <c r="G37" s="5"/>
      <c r="H37" s="1"/>
      <c r="I37" s="1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s="11" customFormat="1" ht="17.25" customHeight="1" x14ac:dyDescent="0.15">
      <c r="A38" s="46" t="s">
        <v>63</v>
      </c>
      <c r="B38" s="38"/>
      <c r="C38" s="47"/>
      <c r="D38" s="47"/>
      <c r="E38" s="38"/>
      <c r="F38" s="39"/>
      <c r="G38" s="48"/>
      <c r="H38" s="38"/>
      <c r="I38" s="38"/>
      <c r="J38" s="49"/>
      <c r="K38" s="7" t="s">
        <v>14</v>
      </c>
      <c r="L38" s="45"/>
      <c r="M38" s="7"/>
      <c r="N38" s="7"/>
      <c r="O38" s="3"/>
      <c r="P38" s="3"/>
      <c r="Q38" s="3"/>
      <c r="R38" s="3"/>
      <c r="S38" s="3"/>
      <c r="T38" s="3"/>
      <c r="U38" s="3"/>
      <c r="V38" s="3"/>
    </row>
    <row r="39" spans="1:22" s="23" customFormat="1" ht="15" customHeight="1" x14ac:dyDescent="0.25">
      <c r="A39" s="46" t="s">
        <v>66</v>
      </c>
      <c r="B39" s="38"/>
      <c r="C39" s="47"/>
      <c r="D39" s="47"/>
      <c r="E39" s="38"/>
      <c r="F39" s="39"/>
      <c r="G39" s="48"/>
      <c r="H39" s="38"/>
      <c r="I39" s="38"/>
      <c r="J39" s="49"/>
      <c r="K39" s="65"/>
      <c r="L39" s="65"/>
      <c r="M39" s="57"/>
      <c r="N39" s="57"/>
      <c r="O39" s="14"/>
      <c r="P39" s="14"/>
      <c r="Q39" s="14"/>
      <c r="R39" s="14"/>
      <c r="S39" s="14"/>
      <c r="T39" s="14"/>
      <c r="U39" s="14"/>
      <c r="V39" s="14"/>
    </row>
    <row r="40" spans="1:22" s="23" customFormat="1" ht="15" customHeight="1" x14ac:dyDescent="0.25">
      <c r="A40" s="64"/>
      <c r="B40" s="57"/>
      <c r="C40" s="57"/>
      <c r="D40" s="57"/>
      <c r="E40" s="57"/>
      <c r="F40" s="57"/>
      <c r="G40" s="57"/>
      <c r="H40" s="57"/>
      <c r="I40" s="57"/>
      <c r="J40" s="65"/>
      <c r="K40" s="65"/>
      <c r="L40" s="65"/>
      <c r="M40" s="57"/>
      <c r="N40" s="57"/>
      <c r="O40" s="14"/>
      <c r="P40" s="14"/>
      <c r="Q40" s="14"/>
      <c r="R40" s="14"/>
      <c r="S40" s="14"/>
      <c r="T40" s="14"/>
      <c r="U40" s="14"/>
      <c r="V40" s="14"/>
    </row>
    <row r="41" spans="1:22" ht="15" customHeight="1" x14ac:dyDescent="0.25">
      <c r="A41" s="81" t="s">
        <v>8</v>
      </c>
      <c r="B41" s="76"/>
      <c r="C41" s="77"/>
      <c r="D41" s="77"/>
      <c r="E41" s="77"/>
      <c r="F41" s="39"/>
      <c r="G41" s="39"/>
      <c r="H41" s="39"/>
      <c r="I41" s="39"/>
      <c r="J41" s="39"/>
      <c r="K41" s="78" t="s">
        <v>14</v>
      </c>
      <c r="L41" s="79"/>
      <c r="M41" s="79"/>
      <c r="N41" s="78"/>
      <c r="O41" s="10"/>
      <c r="P41" s="10"/>
      <c r="Q41" s="10"/>
      <c r="R41" s="3"/>
      <c r="S41" s="3"/>
      <c r="T41" s="3"/>
      <c r="U41" s="3"/>
      <c r="V41" s="3"/>
    </row>
    <row r="42" spans="1:22" ht="15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10"/>
      <c r="P42" s="10"/>
      <c r="Q42" s="10"/>
      <c r="R42" s="3"/>
      <c r="S42" s="3"/>
      <c r="T42" s="3"/>
      <c r="U42" s="3"/>
      <c r="V42" s="3"/>
    </row>
    <row r="43" spans="1:22" ht="15" customHeight="1" x14ac:dyDescent="0.25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10"/>
      <c r="P43" s="10"/>
      <c r="Q43" s="10"/>
      <c r="R43" s="3"/>
      <c r="S43" s="3"/>
      <c r="T43" s="3"/>
      <c r="U43" s="3"/>
      <c r="V43" s="3"/>
    </row>
    <row r="44" spans="1:22" ht="15" customHeight="1" x14ac:dyDescent="0.25">
      <c r="A44" s="81" t="s">
        <v>9</v>
      </c>
      <c r="B44" s="76"/>
      <c r="C44" s="77"/>
      <c r="D44" s="77"/>
      <c r="E44" s="77"/>
      <c r="F44" s="39"/>
      <c r="G44" s="39"/>
      <c r="H44" s="39"/>
      <c r="I44" s="39"/>
      <c r="J44" s="39"/>
      <c r="K44" s="78" t="s">
        <v>14</v>
      </c>
      <c r="L44" s="79"/>
      <c r="M44" s="79"/>
      <c r="N44" s="78"/>
      <c r="O44" s="10"/>
      <c r="P44" s="10"/>
      <c r="Q44" s="10"/>
      <c r="R44" s="3"/>
      <c r="S44" s="3"/>
      <c r="T44" s="3"/>
      <c r="U44" s="3"/>
      <c r="V44" s="3"/>
    </row>
    <row r="45" spans="1:22" ht="15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11"/>
      <c r="P45" s="11"/>
      <c r="Q45" s="11"/>
      <c r="R45" s="11"/>
      <c r="S45" s="11"/>
      <c r="T45" s="11"/>
      <c r="U45" s="11"/>
      <c r="V45" s="11"/>
    </row>
    <row r="46" spans="1:22" ht="12.75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11"/>
      <c r="P46" s="11"/>
      <c r="Q46" s="11"/>
      <c r="R46" s="11"/>
      <c r="S46" s="11"/>
      <c r="T46" s="11"/>
      <c r="U46" s="11"/>
      <c r="V46" s="11"/>
    </row>
    <row r="47" spans="1:22" ht="15.75" thickBot="1" x14ac:dyDescent="0.3">
      <c r="A47" s="192" t="s">
        <v>111</v>
      </c>
      <c r="B47" s="95"/>
      <c r="C47" s="193"/>
      <c r="D47" s="194" t="s">
        <v>112</v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14"/>
      <c r="P47" s="14"/>
      <c r="Q47" s="14"/>
      <c r="R47" s="14"/>
      <c r="S47" s="14"/>
      <c r="T47" s="11"/>
      <c r="U47" s="11"/>
      <c r="V47" s="11"/>
    </row>
    <row r="48" spans="1:22" ht="15" customHeight="1" x14ac:dyDescent="0.25">
      <c r="A48" s="185" t="s">
        <v>25</v>
      </c>
      <c r="B48" s="186"/>
      <c r="C48" s="57"/>
      <c r="D48" s="57"/>
      <c r="E48" s="57"/>
      <c r="F48" s="57"/>
      <c r="G48" s="57"/>
      <c r="H48" s="57"/>
      <c r="I48" s="57"/>
      <c r="J48" s="57"/>
      <c r="K48" s="57"/>
      <c r="L48" s="243" t="s">
        <v>72</v>
      </c>
      <c r="M48" s="243"/>
      <c r="N48" s="243"/>
      <c r="O48" s="11"/>
      <c r="P48" s="11"/>
      <c r="Q48" s="11"/>
      <c r="R48" s="11"/>
      <c r="S48" s="11"/>
      <c r="T48" s="11"/>
      <c r="U48" s="11"/>
      <c r="V48" s="11"/>
    </row>
    <row r="49" spans="1:24" s="23" customFormat="1" x14ac:dyDescent="0.25">
      <c r="A49" s="6" t="s">
        <v>143</v>
      </c>
      <c r="B49" s="33"/>
      <c r="C49" s="33"/>
      <c r="D49" s="33"/>
      <c r="E49" s="33"/>
      <c r="F49" s="33"/>
      <c r="G49" s="57"/>
      <c r="H49" s="57"/>
      <c r="I49" s="57"/>
      <c r="J49" s="65"/>
      <c r="K49" s="65"/>
      <c r="L49" s="243"/>
      <c r="M49" s="243"/>
      <c r="N49" s="243"/>
      <c r="O49" s="14"/>
      <c r="P49" s="14"/>
      <c r="Q49" s="14"/>
      <c r="R49" s="14"/>
      <c r="S49" s="14"/>
      <c r="T49" s="14"/>
      <c r="U49" s="14"/>
      <c r="V49" s="14"/>
    </row>
    <row r="50" spans="1:24" ht="31.5" x14ac:dyDescent="0.25">
      <c r="A50" s="146"/>
      <c r="B50" s="146" t="s">
        <v>7</v>
      </c>
      <c r="C50" s="146" t="s">
        <v>29</v>
      </c>
      <c r="D50" s="147" t="s">
        <v>23</v>
      </c>
      <c r="E50" s="146" t="s">
        <v>0</v>
      </c>
      <c r="F50" s="146" t="s">
        <v>3</v>
      </c>
      <c r="G50" s="148" t="s">
        <v>30</v>
      </c>
      <c r="H50" s="148" t="s">
        <v>1</v>
      </c>
      <c r="I50" s="147" t="s">
        <v>19</v>
      </c>
      <c r="J50" s="148" t="s">
        <v>17</v>
      </c>
      <c r="K50" s="149" t="s">
        <v>6</v>
      </c>
      <c r="L50" s="148" t="s">
        <v>73</v>
      </c>
      <c r="M50" s="154" t="s">
        <v>37</v>
      </c>
      <c r="N50" s="154" t="s">
        <v>71</v>
      </c>
      <c r="O50" s="21" t="s">
        <v>5</v>
      </c>
      <c r="P50" s="21"/>
      <c r="Q50" s="21"/>
      <c r="R50" s="22"/>
      <c r="S50" s="22"/>
      <c r="T50" s="22"/>
      <c r="U50" s="22"/>
      <c r="V50" s="22"/>
      <c r="W50" s="87"/>
      <c r="X50" s="87"/>
    </row>
    <row r="51" spans="1:24" x14ac:dyDescent="0.25">
      <c r="A51" s="135"/>
      <c r="B51" s="135" t="s">
        <v>67</v>
      </c>
      <c r="C51" s="35" t="s">
        <v>68</v>
      </c>
      <c r="D51" s="35" t="s">
        <v>41</v>
      </c>
      <c r="E51" s="35" t="s">
        <v>69</v>
      </c>
      <c r="F51" s="37" t="s">
        <v>70</v>
      </c>
      <c r="G51" s="125">
        <v>44593</v>
      </c>
      <c r="H51" s="36">
        <v>46418</v>
      </c>
      <c r="I51" s="17">
        <v>0.1</v>
      </c>
      <c r="J51" s="118"/>
      <c r="K51" s="126">
        <f>I51*12</f>
        <v>1.2000000000000002</v>
      </c>
      <c r="L51" s="41" t="s">
        <v>43</v>
      </c>
      <c r="M51" s="17">
        <f>I51</f>
        <v>0.1</v>
      </c>
      <c r="N51" s="119">
        <f>M51*0.75</f>
        <v>7.5000000000000011E-2</v>
      </c>
      <c r="O51" s="21"/>
      <c r="P51" s="21"/>
      <c r="Q51" s="21"/>
      <c r="R51" s="22"/>
      <c r="S51" s="22"/>
      <c r="T51" s="14"/>
      <c r="U51" s="14"/>
      <c r="V51" s="14"/>
    </row>
    <row r="52" spans="1:24" x14ac:dyDescent="0.25">
      <c r="A52" s="37"/>
      <c r="B52" s="37" t="s">
        <v>76</v>
      </c>
      <c r="C52" s="35" t="s">
        <v>80</v>
      </c>
      <c r="D52" s="35" t="s">
        <v>77</v>
      </c>
      <c r="E52" s="35" t="s">
        <v>79</v>
      </c>
      <c r="F52" s="37" t="s">
        <v>78</v>
      </c>
      <c r="G52" s="125">
        <v>44652</v>
      </c>
      <c r="H52" s="123">
        <v>46477</v>
      </c>
      <c r="I52" s="17">
        <v>0.2</v>
      </c>
      <c r="J52" s="119"/>
      <c r="K52" s="126">
        <f t="shared" ref="K52" si="4">I52*12</f>
        <v>2.4000000000000004</v>
      </c>
      <c r="L52" s="41" t="s">
        <v>43</v>
      </c>
      <c r="M52" s="17">
        <f t="shared" ref="M52" si="5">I52</f>
        <v>0.2</v>
      </c>
      <c r="N52" s="119">
        <f>M52*0.75</f>
        <v>0.15000000000000002</v>
      </c>
      <c r="O52" s="21"/>
      <c r="P52" s="21"/>
      <c r="Q52" s="21"/>
      <c r="R52" s="22"/>
      <c r="S52" s="22"/>
      <c r="T52" s="14"/>
      <c r="U52" s="14"/>
      <c r="V52" s="14"/>
    </row>
    <row r="53" spans="1:24" x14ac:dyDescent="0.25">
      <c r="A53" s="37"/>
      <c r="B53" s="37"/>
      <c r="C53" s="37"/>
      <c r="D53" s="37"/>
      <c r="E53" s="37"/>
      <c r="F53" s="37"/>
      <c r="G53" s="37"/>
      <c r="H53" s="82"/>
      <c r="I53" s="17"/>
      <c r="J53" s="137"/>
      <c r="K53" s="126"/>
      <c r="L53" s="41"/>
      <c r="M53" s="17"/>
      <c r="N53" s="119"/>
      <c r="O53" s="11"/>
      <c r="P53" s="11"/>
      <c r="Q53" s="11"/>
      <c r="R53" s="11"/>
      <c r="S53" s="11"/>
      <c r="T53" s="11"/>
      <c r="U53" s="11"/>
      <c r="V53" s="11"/>
    </row>
    <row r="54" spans="1:24" x14ac:dyDescent="0.25">
      <c r="A54" s="37"/>
      <c r="B54" s="37"/>
      <c r="C54" s="37"/>
      <c r="D54" s="37"/>
      <c r="E54" s="37"/>
      <c r="F54" s="37"/>
      <c r="G54" s="37"/>
      <c r="H54" s="82"/>
      <c r="I54" s="17"/>
      <c r="J54" s="137"/>
      <c r="K54" s="126"/>
      <c r="L54" s="41"/>
      <c r="M54" s="17"/>
      <c r="N54" s="119"/>
      <c r="O54" s="11"/>
      <c r="P54" s="11"/>
      <c r="Q54" s="11"/>
      <c r="R54" s="11"/>
      <c r="S54" s="11"/>
      <c r="T54" s="11"/>
      <c r="U54" s="11"/>
      <c r="V54" s="11"/>
    </row>
    <row r="55" spans="1:24" x14ac:dyDescent="0.25">
      <c r="A55" s="37"/>
      <c r="B55" s="37"/>
      <c r="C55" s="37"/>
      <c r="D55" s="37"/>
      <c r="E55" s="37"/>
      <c r="F55" s="37"/>
      <c r="G55" s="37"/>
      <c r="H55" s="82"/>
      <c r="I55" s="17"/>
      <c r="J55" s="137"/>
      <c r="K55" s="126"/>
      <c r="L55" s="41"/>
      <c r="M55" s="17"/>
      <c r="N55" s="119"/>
    </row>
    <row r="56" spans="1:24" x14ac:dyDescent="0.25">
      <c r="A56" s="37"/>
      <c r="B56" s="37"/>
      <c r="C56" s="37"/>
      <c r="D56" s="37"/>
      <c r="E56" s="37"/>
      <c r="F56" s="37"/>
      <c r="G56" s="37"/>
      <c r="H56" s="82"/>
      <c r="I56" s="17"/>
      <c r="J56" s="137"/>
      <c r="K56" s="126"/>
      <c r="L56" s="41"/>
      <c r="M56" s="17"/>
      <c r="N56" s="119"/>
    </row>
    <row r="57" spans="1:24" x14ac:dyDescent="0.25">
      <c r="A57" s="37"/>
      <c r="B57" s="37"/>
      <c r="C57" s="37"/>
      <c r="D57" s="37"/>
      <c r="E57" s="37"/>
      <c r="F57" s="37"/>
      <c r="G57" s="37"/>
      <c r="H57" s="61"/>
      <c r="I57" s="17"/>
      <c r="J57" s="137"/>
      <c r="K57" s="126"/>
      <c r="L57" s="37"/>
      <c r="M57" s="17"/>
      <c r="N57" s="119"/>
    </row>
    <row r="58" spans="1:24" x14ac:dyDescent="0.25">
      <c r="A58" s="62"/>
      <c r="B58" s="62"/>
      <c r="C58" s="62"/>
      <c r="D58" s="62"/>
      <c r="E58" s="62"/>
      <c r="F58" s="62"/>
      <c r="G58" s="62"/>
      <c r="H58" s="62"/>
      <c r="I58" s="85"/>
      <c r="J58" s="85"/>
      <c r="K58" s="85"/>
      <c r="L58" s="62"/>
      <c r="M58" s="62"/>
      <c r="N58" s="62"/>
    </row>
    <row r="59" spans="1:24" s="23" customFormat="1" x14ac:dyDescent="0.25">
      <c r="A59" s="66" t="s">
        <v>26</v>
      </c>
      <c r="B59" s="57"/>
      <c r="C59" s="57"/>
      <c r="D59" s="57"/>
      <c r="E59" s="57"/>
      <c r="F59" s="57"/>
      <c r="G59" s="57"/>
      <c r="H59" s="57"/>
      <c r="I59" s="57"/>
      <c r="J59" s="65"/>
      <c r="K59" s="65"/>
      <c r="L59" s="65"/>
      <c r="M59" s="57"/>
      <c r="N59" s="57"/>
      <c r="O59" s="14"/>
      <c r="P59" s="14"/>
      <c r="Q59" s="14"/>
      <c r="R59" s="14"/>
      <c r="S59" s="14"/>
      <c r="T59" s="14"/>
      <c r="U59" s="14"/>
      <c r="V59" s="14"/>
    </row>
    <row r="60" spans="1:24" s="11" customFormat="1" ht="10.5" x14ac:dyDescent="0.15">
      <c r="A60" s="9" t="s">
        <v>27</v>
      </c>
      <c r="B60" s="1"/>
      <c r="C60" s="8"/>
      <c r="D60" s="8"/>
      <c r="E60" s="1"/>
      <c r="F60" s="4"/>
      <c r="G60" s="5"/>
      <c r="H60" s="1"/>
      <c r="I60" s="1"/>
      <c r="J60" s="2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4" s="11" customFormat="1" ht="10.5" x14ac:dyDescent="0.15">
      <c r="A61" s="46"/>
      <c r="B61" s="38"/>
      <c r="C61" s="47"/>
      <c r="D61" s="47"/>
      <c r="E61" s="38"/>
      <c r="F61" s="39"/>
      <c r="G61" s="48"/>
      <c r="H61" s="38"/>
      <c r="I61" s="38"/>
      <c r="J61" s="49"/>
      <c r="K61" s="7" t="s">
        <v>14</v>
      </c>
      <c r="L61" s="45"/>
      <c r="M61" s="7"/>
      <c r="N61" s="7"/>
      <c r="O61" s="3"/>
      <c r="P61" s="3"/>
      <c r="Q61" s="3"/>
      <c r="R61" s="3"/>
      <c r="S61" s="3"/>
      <c r="T61" s="3"/>
      <c r="U61" s="3"/>
      <c r="V61" s="3"/>
    </row>
    <row r="62" spans="1:24" s="11" customFormat="1" ht="10.5" x14ac:dyDescent="0.15">
      <c r="A62" s="46"/>
      <c r="B62" s="38"/>
      <c r="C62" s="47"/>
      <c r="D62" s="47"/>
      <c r="E62" s="38"/>
      <c r="F62" s="39"/>
      <c r="G62" s="48"/>
      <c r="H62" s="38"/>
      <c r="I62" s="38"/>
      <c r="J62" s="49"/>
      <c r="K62" s="7"/>
      <c r="L62" s="45"/>
      <c r="M62" s="7"/>
      <c r="N62" s="7"/>
      <c r="O62" s="3"/>
      <c r="P62" s="3"/>
      <c r="Q62" s="3"/>
      <c r="R62" s="3"/>
      <c r="S62" s="3"/>
      <c r="T62" s="3"/>
      <c r="U62" s="3"/>
      <c r="V62" s="3"/>
    </row>
    <row r="63" spans="1:24" s="11" customFormat="1" ht="10.5" x14ac:dyDescent="0.15">
      <c r="A63" s="83"/>
      <c r="B63" s="64"/>
      <c r="C63" s="84"/>
      <c r="D63" s="84"/>
      <c r="E63" s="64"/>
      <c r="F63" s="75"/>
      <c r="G63" s="67"/>
      <c r="H63" s="64"/>
      <c r="I63" s="64"/>
      <c r="J63" s="80"/>
      <c r="K63" s="64"/>
      <c r="L63" s="80"/>
      <c r="M63" s="64"/>
      <c r="N63" s="64"/>
      <c r="O63" s="3"/>
      <c r="P63" s="3"/>
      <c r="Q63" s="3"/>
      <c r="R63" s="3"/>
      <c r="S63" s="3"/>
      <c r="T63" s="3"/>
      <c r="U63" s="3"/>
      <c r="V63" s="3"/>
    </row>
    <row r="64" spans="1:24" s="11" customFormat="1" ht="14.25" customHeight="1" thickBot="1" x14ac:dyDescent="0.25">
      <c r="A64" s="192" t="s">
        <v>120</v>
      </c>
      <c r="B64" s="95"/>
      <c r="C64" s="193"/>
      <c r="D64" s="193"/>
      <c r="E64" s="198"/>
      <c r="F64" s="198"/>
      <c r="G64" s="200"/>
      <c r="H64" s="198"/>
      <c r="I64" s="198"/>
      <c r="J64" s="199"/>
      <c r="K64" s="198"/>
      <c r="L64" s="199"/>
      <c r="M64" s="198"/>
      <c r="N64" s="198"/>
      <c r="O64" s="3"/>
      <c r="P64" s="3"/>
      <c r="Q64" s="3"/>
      <c r="R64" s="3"/>
      <c r="S64" s="3"/>
      <c r="T64" s="3"/>
      <c r="U64" s="3"/>
      <c r="V64" s="3"/>
    </row>
    <row r="65" spans="1:24" x14ac:dyDescent="0.25">
      <c r="A65" s="54" t="s">
        <v>127</v>
      </c>
      <c r="B65" s="85"/>
      <c r="C65" s="85"/>
      <c r="D65" s="85"/>
      <c r="E65" s="85"/>
      <c r="F65" s="85"/>
      <c r="G65" s="85"/>
      <c r="H65" s="85"/>
      <c r="I65" s="85"/>
      <c r="J65" s="169">
        <f>J23+I51</f>
        <v>1.05</v>
      </c>
      <c r="K65" s="115">
        <f>J65*12</f>
        <v>12.600000000000001</v>
      </c>
      <c r="L65" s="85"/>
      <c r="M65" s="85"/>
      <c r="N65" s="85"/>
    </row>
    <row r="66" spans="1:24" x14ac:dyDescent="0.25">
      <c r="A66" s="195" t="s">
        <v>153</v>
      </c>
      <c r="B66" s="90"/>
      <c r="C66" s="90"/>
      <c r="D66" s="90"/>
      <c r="E66" s="90"/>
      <c r="F66" s="90"/>
      <c r="G66" s="90"/>
      <c r="H66" s="90"/>
      <c r="I66" s="85"/>
      <c r="J66" s="252" t="s">
        <v>122</v>
      </c>
      <c r="K66" s="252"/>
      <c r="L66" s="252"/>
      <c r="M66" s="252"/>
      <c r="N66" s="85"/>
    </row>
    <row r="67" spans="1:24" ht="24.75" customHeight="1" x14ac:dyDescent="0.25">
      <c r="A67" s="249" t="s">
        <v>156</v>
      </c>
      <c r="B67" s="249"/>
      <c r="C67" s="249"/>
      <c r="D67" s="249"/>
      <c r="E67" s="249"/>
      <c r="F67" s="249"/>
      <c r="G67" s="249"/>
      <c r="H67" s="249"/>
      <c r="I67" s="85"/>
      <c r="J67" s="252"/>
      <c r="K67" s="252"/>
      <c r="L67" s="252"/>
      <c r="M67" s="252"/>
      <c r="N67" s="85"/>
    </row>
    <row r="68" spans="1:24" x14ac:dyDescent="0.25">
      <c r="A68" s="75"/>
      <c r="B68" s="70"/>
      <c r="C68" s="70"/>
      <c r="D68" s="70"/>
      <c r="E68" s="70"/>
      <c r="F68" s="70"/>
      <c r="G68" s="70"/>
      <c r="H68" s="197"/>
      <c r="I68" s="85"/>
      <c r="J68" s="85"/>
      <c r="K68" s="85"/>
      <c r="L68" s="243" t="s">
        <v>128</v>
      </c>
      <c r="M68" s="243"/>
      <c r="N68" s="243"/>
    </row>
    <row r="69" spans="1:24" ht="15.75" thickBot="1" x14ac:dyDescent="0.3">
      <c r="A69" s="192" t="s">
        <v>146</v>
      </c>
      <c r="B69" s="95"/>
      <c r="C69" s="95"/>
      <c r="D69" s="95"/>
      <c r="E69" s="95"/>
      <c r="F69" s="95"/>
      <c r="G69" s="95"/>
      <c r="H69" s="201"/>
      <c r="I69" s="202"/>
      <c r="J69" s="202"/>
      <c r="K69" s="202"/>
      <c r="L69" s="244"/>
      <c r="M69" s="244"/>
      <c r="N69" s="244"/>
    </row>
    <row r="70" spans="1:24" x14ac:dyDescent="0.25">
      <c r="A70" s="90" t="s">
        <v>130</v>
      </c>
      <c r="B70" s="89"/>
      <c r="C70" s="89"/>
      <c r="D70" s="89"/>
      <c r="E70" s="89"/>
      <c r="F70" s="89"/>
      <c r="G70" s="89"/>
      <c r="H70" s="90"/>
      <c r="I70" s="196"/>
      <c r="J70" s="196"/>
      <c r="K70" s="196"/>
      <c r="L70" s="207"/>
      <c r="M70" s="207"/>
      <c r="N70" s="207"/>
    </row>
    <row r="71" spans="1:24" ht="31.5" x14ac:dyDescent="0.25">
      <c r="A71" s="146" t="s">
        <v>124</v>
      </c>
      <c r="B71" s="146" t="s">
        <v>7</v>
      </c>
      <c r="C71" s="146" t="s">
        <v>29</v>
      </c>
      <c r="D71" s="147" t="s">
        <v>23</v>
      </c>
      <c r="E71" s="146" t="s">
        <v>0</v>
      </c>
      <c r="F71" s="146" t="s">
        <v>3</v>
      </c>
      <c r="G71" s="148" t="s">
        <v>30</v>
      </c>
      <c r="H71" s="148" t="s">
        <v>1</v>
      </c>
      <c r="I71" s="147" t="s">
        <v>19</v>
      </c>
      <c r="J71" s="148" t="s">
        <v>17</v>
      </c>
      <c r="K71" s="149" t="s">
        <v>6</v>
      </c>
      <c r="L71" s="148" t="s">
        <v>129</v>
      </c>
      <c r="M71" s="154" t="s">
        <v>125</v>
      </c>
      <c r="N71" s="154" t="s">
        <v>126</v>
      </c>
      <c r="O71" s="21" t="s">
        <v>5</v>
      </c>
      <c r="P71" s="21"/>
      <c r="Q71" s="21"/>
      <c r="R71" s="22"/>
      <c r="S71" s="22"/>
      <c r="T71" s="22"/>
      <c r="U71" s="22"/>
      <c r="V71" s="22"/>
      <c r="W71" s="87"/>
      <c r="X71" s="87"/>
    </row>
    <row r="72" spans="1:24" x14ac:dyDescent="0.25">
      <c r="A72" s="37" t="s">
        <v>39</v>
      </c>
      <c r="B72" s="35" t="s">
        <v>40</v>
      </c>
      <c r="C72" s="35" t="s">
        <v>81</v>
      </c>
      <c r="D72" s="35" t="s">
        <v>41</v>
      </c>
      <c r="E72" s="37" t="s">
        <v>45</v>
      </c>
      <c r="F72" s="35" t="s">
        <v>46</v>
      </c>
      <c r="G72" s="36"/>
      <c r="H72" s="36">
        <v>45107</v>
      </c>
      <c r="I72" s="25">
        <v>0.55000000000000004</v>
      </c>
      <c r="J72" s="119"/>
      <c r="K72" s="126">
        <f>I72*12</f>
        <v>6.6000000000000005</v>
      </c>
      <c r="L72" s="41" t="s">
        <v>43</v>
      </c>
      <c r="M72" s="162"/>
      <c r="N72" s="162"/>
      <c r="O72" s="21"/>
      <c r="P72" s="21"/>
      <c r="Q72" s="21"/>
      <c r="R72" s="22"/>
      <c r="S72" s="22"/>
      <c r="T72" s="14"/>
      <c r="U72" s="14"/>
      <c r="V72" s="14"/>
    </row>
    <row r="73" spans="1:24" x14ac:dyDescent="0.25">
      <c r="A73" s="37" t="s">
        <v>48</v>
      </c>
      <c r="B73" s="35" t="s">
        <v>53</v>
      </c>
      <c r="C73" s="35" t="s">
        <v>49</v>
      </c>
      <c r="D73" s="35" t="s">
        <v>64</v>
      </c>
      <c r="E73" s="37" t="s">
        <v>50</v>
      </c>
      <c r="F73" s="35" t="s">
        <v>58</v>
      </c>
      <c r="G73" s="123"/>
      <c r="H73" s="123">
        <v>44135</v>
      </c>
      <c r="I73" s="231">
        <v>0.1</v>
      </c>
      <c r="J73" s="119"/>
      <c r="K73" s="232">
        <f t="shared" ref="K73:K76" si="6">I73*12</f>
        <v>1.2000000000000002</v>
      </c>
      <c r="L73" s="41" t="s">
        <v>44</v>
      </c>
      <c r="M73" s="162"/>
      <c r="N73" s="162"/>
      <c r="O73" s="230" t="s">
        <v>151</v>
      </c>
      <c r="P73" s="21"/>
      <c r="Q73" s="21"/>
      <c r="R73" s="22"/>
      <c r="S73" s="22"/>
      <c r="T73" s="14"/>
      <c r="U73" s="14"/>
      <c r="V73" s="14"/>
    </row>
    <row r="74" spans="1:24" x14ac:dyDescent="0.25">
      <c r="A74" s="37" t="s">
        <v>54</v>
      </c>
      <c r="B74" s="37" t="s">
        <v>55</v>
      </c>
      <c r="C74" s="37" t="s">
        <v>82</v>
      </c>
      <c r="D74" s="37" t="s">
        <v>41</v>
      </c>
      <c r="E74" s="37" t="s">
        <v>56</v>
      </c>
      <c r="F74" s="37" t="s">
        <v>57</v>
      </c>
      <c r="G74" s="123"/>
      <c r="H74" s="123">
        <v>44804</v>
      </c>
      <c r="I74" s="25">
        <v>0.1</v>
      </c>
      <c r="J74" s="137"/>
      <c r="K74" s="126">
        <f t="shared" si="6"/>
        <v>1.2000000000000002</v>
      </c>
      <c r="L74" s="41" t="s">
        <v>43</v>
      </c>
      <c r="M74" s="162"/>
      <c r="N74" s="162"/>
      <c r="O74" s="11"/>
      <c r="P74" s="11"/>
      <c r="Q74" s="11"/>
      <c r="R74" s="11"/>
      <c r="S74" s="11"/>
      <c r="T74" s="11"/>
      <c r="U74" s="11"/>
      <c r="V74" s="11"/>
    </row>
    <row r="75" spans="1:24" x14ac:dyDescent="0.25">
      <c r="A75" s="37" t="s">
        <v>61</v>
      </c>
      <c r="B75" s="37" t="s">
        <v>62</v>
      </c>
      <c r="C75" s="37" t="s">
        <v>83</v>
      </c>
      <c r="D75" s="37" t="s">
        <v>41</v>
      </c>
      <c r="E75" s="37" t="s">
        <v>60</v>
      </c>
      <c r="F75" s="37" t="s">
        <v>59</v>
      </c>
      <c r="G75" s="123"/>
      <c r="H75" s="123">
        <v>44957</v>
      </c>
      <c r="I75" s="25">
        <v>0.1</v>
      </c>
      <c r="J75" s="137"/>
      <c r="K75" s="126">
        <f t="shared" si="6"/>
        <v>1.2000000000000002</v>
      </c>
      <c r="L75" s="41" t="s">
        <v>43</v>
      </c>
      <c r="M75" s="162"/>
      <c r="N75" s="162"/>
      <c r="O75" s="11"/>
      <c r="P75" s="11"/>
      <c r="Q75" s="11"/>
      <c r="R75" s="11"/>
      <c r="S75" s="11"/>
      <c r="T75" s="11"/>
      <c r="U75" s="11"/>
      <c r="V75" s="11"/>
    </row>
    <row r="76" spans="1:24" x14ac:dyDescent="0.25">
      <c r="A76" s="51" t="s">
        <v>152</v>
      </c>
      <c r="B76" s="135" t="s">
        <v>67</v>
      </c>
      <c r="C76" s="35" t="s">
        <v>68</v>
      </c>
      <c r="D76" s="35" t="s">
        <v>41</v>
      </c>
      <c r="E76" s="35" t="s">
        <v>69</v>
      </c>
      <c r="F76" s="37" t="s">
        <v>70</v>
      </c>
      <c r="G76" s="125">
        <v>43497</v>
      </c>
      <c r="H76" s="36">
        <v>45322</v>
      </c>
      <c r="I76" s="25">
        <v>0.1</v>
      </c>
      <c r="J76" s="137"/>
      <c r="K76" s="126">
        <f t="shared" si="6"/>
        <v>1.2000000000000002</v>
      </c>
      <c r="L76" s="41" t="s">
        <v>43</v>
      </c>
      <c r="M76" s="162"/>
      <c r="N76" s="162"/>
      <c r="O76" s="229" t="s">
        <v>150</v>
      </c>
    </row>
    <row r="77" spans="1:24" x14ac:dyDescent="0.25">
      <c r="A77" s="37"/>
      <c r="B77" s="37"/>
      <c r="C77" s="37"/>
      <c r="D77" s="37"/>
      <c r="E77" s="37"/>
      <c r="F77" s="37"/>
      <c r="G77" s="37"/>
      <c r="H77" s="82"/>
      <c r="I77" s="17"/>
      <c r="J77" s="137"/>
      <c r="K77" s="126"/>
      <c r="L77" s="41"/>
      <c r="M77" s="162"/>
      <c r="N77" s="162"/>
    </row>
    <row r="78" spans="1:24" x14ac:dyDescent="0.25">
      <c r="A78" s="37"/>
      <c r="B78" s="37"/>
      <c r="C78" s="37"/>
      <c r="D78" s="37"/>
      <c r="E78" s="37"/>
      <c r="F78" s="37"/>
      <c r="G78" s="37"/>
      <c r="H78" s="61"/>
      <c r="I78" s="204"/>
      <c r="J78" s="205"/>
      <c r="K78" s="206"/>
      <c r="L78" s="37"/>
      <c r="M78" s="162"/>
      <c r="N78" s="162"/>
    </row>
    <row r="79" spans="1:24" x14ac:dyDescent="0.25">
      <c r="A79" s="70" t="s">
        <v>145</v>
      </c>
      <c r="B79" s="85"/>
      <c r="C79" s="85"/>
      <c r="D79" s="85"/>
      <c r="E79" s="85"/>
      <c r="F79" s="85"/>
      <c r="G79" s="85"/>
      <c r="H79" s="85"/>
      <c r="I79" s="131">
        <f>SUM(I72:I76)</f>
        <v>0.95</v>
      </c>
      <c r="J79" s="132"/>
      <c r="K79" s="233">
        <f>SUM(K72:K76)</f>
        <v>11.399999999999999</v>
      </c>
      <c r="L79" s="85"/>
      <c r="M79" s="85"/>
      <c r="N79" s="85"/>
    </row>
    <row r="80" spans="1:24" x14ac:dyDescent="0.25">
      <c r="A80" s="70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</row>
    <row r="81" spans="1:14" ht="15.75" thickBot="1" x14ac:dyDescent="0.3">
      <c r="A81" s="192" t="s">
        <v>123</v>
      </c>
      <c r="B81" s="95"/>
      <c r="C81" s="95"/>
      <c r="D81" s="95"/>
      <c r="E81" s="95"/>
      <c r="F81" s="95"/>
      <c r="G81" s="95"/>
      <c r="H81" s="201"/>
      <c r="I81" s="202"/>
      <c r="J81" s="203"/>
      <c r="K81" s="203"/>
      <c r="L81" s="203"/>
      <c r="M81" s="202"/>
      <c r="N81" s="202"/>
    </row>
    <row r="82" spans="1:14" x14ac:dyDescent="0.25">
      <c r="A82" s="38"/>
      <c r="B82" s="37"/>
      <c r="C82" s="37"/>
      <c r="D82" s="37"/>
      <c r="E82" s="37"/>
      <c r="F82" s="37"/>
      <c r="G82" s="37"/>
      <c r="H82" s="37"/>
      <c r="I82" s="134"/>
      <c r="J82" s="38"/>
      <c r="K82" s="38"/>
      <c r="L82" s="38"/>
      <c r="M82" s="134"/>
      <c r="N82" s="134"/>
    </row>
    <row r="83" spans="1:14" x14ac:dyDescent="0.25">
      <c r="A83" s="38"/>
      <c r="B83" s="37"/>
      <c r="C83" s="37"/>
      <c r="D83" s="37"/>
      <c r="E83" s="37"/>
      <c r="F83" s="37"/>
      <c r="G83" s="37"/>
      <c r="H83" s="37"/>
      <c r="I83" s="134"/>
      <c r="J83" s="38"/>
      <c r="K83" s="38"/>
      <c r="L83" s="38"/>
      <c r="M83" s="134"/>
      <c r="N83" s="134"/>
    </row>
    <row r="84" spans="1:14" x14ac:dyDescent="0.25">
      <c r="A84" s="21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</row>
  </sheetData>
  <mergeCells count="11">
    <mergeCell ref="A6:D6"/>
    <mergeCell ref="L10:N10"/>
    <mergeCell ref="L19:N19"/>
    <mergeCell ref="L20:N20"/>
    <mergeCell ref="J26:J27"/>
    <mergeCell ref="L48:N49"/>
    <mergeCell ref="J66:M67"/>
    <mergeCell ref="A67:H67"/>
    <mergeCell ref="L68:N69"/>
    <mergeCell ref="A32:H32"/>
    <mergeCell ref="J31:M32"/>
  </mergeCells>
  <pageMargins left="0.25" right="0.25" top="0.5" bottom="0.5" header="0.3" footer="0.3"/>
  <pageSetup orientation="landscape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84"/>
  <sheetViews>
    <sheetView topLeftCell="A8" zoomScale="110" zoomScaleNormal="110" workbookViewId="0">
      <selection activeCell="G15" sqref="G15:G16"/>
    </sheetView>
  </sheetViews>
  <sheetFormatPr defaultRowHeight="15" x14ac:dyDescent="0.25"/>
  <cols>
    <col min="5" max="5" width="9.7109375" customWidth="1"/>
    <col min="7" max="7" width="11.140625" customWidth="1"/>
    <col min="8" max="8" width="10.42578125" customWidth="1"/>
    <col min="9" max="9" width="10.28515625" customWidth="1"/>
    <col min="10" max="10" width="9.140625" customWidth="1"/>
    <col min="12" max="12" width="7.140625" customWidth="1"/>
    <col min="13" max="13" width="10.28515625" customWidth="1"/>
  </cols>
  <sheetData>
    <row r="1" spans="1:22" ht="15.75" thickBot="1" x14ac:dyDescent="0.3">
      <c r="A1" s="98" t="s">
        <v>21</v>
      </c>
      <c r="B1" s="57"/>
      <c r="C1" s="58"/>
      <c r="D1" s="58"/>
      <c r="E1" s="57"/>
      <c r="F1" s="57"/>
      <c r="G1" s="60" t="s">
        <v>147</v>
      </c>
      <c r="H1" s="57"/>
      <c r="I1" s="57"/>
      <c r="J1" s="57"/>
      <c r="K1" s="57"/>
      <c r="L1" s="57"/>
      <c r="M1" s="57"/>
      <c r="N1" s="99" t="s">
        <v>162</v>
      </c>
      <c r="O1" s="11"/>
      <c r="P1" s="11"/>
      <c r="Q1" s="11"/>
      <c r="R1" s="11"/>
      <c r="S1" s="11"/>
      <c r="T1" s="11"/>
      <c r="U1" s="11"/>
      <c r="V1" s="11"/>
    </row>
    <row r="2" spans="1:22" x14ac:dyDescent="0.25">
      <c r="A2" s="56"/>
      <c r="B2" s="57"/>
      <c r="C2" s="58"/>
      <c r="D2" s="58"/>
      <c r="E2" s="57"/>
      <c r="F2" s="57"/>
      <c r="G2" s="57"/>
      <c r="H2" s="91" t="s">
        <v>31</v>
      </c>
      <c r="I2" s="92"/>
      <c r="J2" s="92"/>
      <c r="K2" s="92"/>
      <c r="L2" s="92"/>
      <c r="M2" s="92"/>
      <c r="N2" s="130"/>
      <c r="O2" s="11"/>
      <c r="P2" s="11"/>
      <c r="Q2" s="11"/>
      <c r="R2" s="11"/>
      <c r="S2" s="11"/>
      <c r="T2" s="11"/>
      <c r="U2" s="11"/>
      <c r="V2" s="11"/>
    </row>
    <row r="3" spans="1:22" x14ac:dyDescent="0.25">
      <c r="A3" s="57" t="s">
        <v>10</v>
      </c>
      <c r="B3" s="57"/>
      <c r="C3" s="57"/>
      <c r="D3" s="57"/>
      <c r="E3" s="35" t="s">
        <v>38</v>
      </c>
      <c r="F3" s="35"/>
      <c r="G3" s="11"/>
      <c r="H3" s="93" t="s">
        <v>32</v>
      </c>
      <c r="I3" s="70"/>
      <c r="J3" s="70"/>
      <c r="K3" s="70"/>
      <c r="L3" s="70"/>
      <c r="M3" s="70"/>
      <c r="N3" s="96"/>
      <c r="O3" s="11"/>
      <c r="P3" s="11"/>
      <c r="Q3" s="11"/>
      <c r="R3" s="11"/>
      <c r="S3" s="11"/>
      <c r="T3" s="11"/>
      <c r="U3" s="11"/>
      <c r="V3" s="11"/>
    </row>
    <row r="4" spans="1:22" x14ac:dyDescent="0.25">
      <c r="A4" s="57" t="s">
        <v>11</v>
      </c>
      <c r="B4" s="57"/>
      <c r="C4" s="59"/>
      <c r="D4" s="59"/>
      <c r="E4" s="24">
        <v>150000</v>
      </c>
      <c r="F4" s="57"/>
      <c r="G4" s="57"/>
      <c r="H4" s="93" t="s">
        <v>33</v>
      </c>
      <c r="I4" s="70"/>
      <c r="J4" s="70"/>
      <c r="K4" s="70"/>
      <c r="L4" s="70"/>
      <c r="M4" s="70"/>
      <c r="N4" s="97"/>
      <c r="O4" s="11"/>
      <c r="P4" s="11"/>
      <c r="Q4" s="11"/>
      <c r="R4" s="11"/>
      <c r="S4" s="11"/>
      <c r="T4" s="11"/>
      <c r="U4" s="11"/>
      <c r="V4" s="11"/>
    </row>
    <row r="5" spans="1:22" ht="15.75" thickBot="1" x14ac:dyDescent="0.3">
      <c r="A5" s="57" t="s">
        <v>12</v>
      </c>
      <c r="B5" s="57"/>
      <c r="C5" s="59"/>
      <c r="D5" s="59"/>
      <c r="E5" s="24" t="s">
        <v>42</v>
      </c>
      <c r="F5" s="57"/>
      <c r="G5" s="57"/>
      <c r="H5" s="94" t="s">
        <v>65</v>
      </c>
      <c r="I5" s="95"/>
      <c r="J5" s="95"/>
      <c r="K5" s="95"/>
      <c r="L5" s="95"/>
      <c r="M5" s="95"/>
      <c r="N5" s="116"/>
      <c r="O5" s="11"/>
      <c r="P5" s="11"/>
      <c r="Q5" s="11"/>
      <c r="R5" s="11"/>
      <c r="S5" s="11"/>
      <c r="T5" s="11"/>
      <c r="U5" s="11"/>
      <c r="V5" s="11"/>
    </row>
    <row r="6" spans="1:22" s="11" customFormat="1" ht="26.25" customHeight="1" x14ac:dyDescent="0.15">
      <c r="A6" s="248" t="s">
        <v>20</v>
      </c>
      <c r="B6" s="248"/>
      <c r="C6" s="248"/>
      <c r="D6" s="248"/>
      <c r="E6" s="133" t="s">
        <v>85</v>
      </c>
      <c r="F6" s="38"/>
      <c r="G6" s="38"/>
      <c r="H6" s="49"/>
      <c r="I6" s="7" t="s">
        <v>14</v>
      </c>
      <c r="J6" s="45"/>
      <c r="K6" s="7"/>
      <c r="L6" s="7"/>
      <c r="M6" s="57"/>
      <c r="N6" s="57"/>
      <c r="O6" s="3"/>
      <c r="P6" s="3"/>
      <c r="Q6" s="3"/>
      <c r="R6" s="3"/>
      <c r="S6" s="3"/>
      <c r="T6" s="3"/>
      <c r="U6" s="3"/>
      <c r="V6" s="3"/>
    </row>
    <row r="7" spans="1:22" ht="35.25" x14ac:dyDescent="0.45">
      <c r="A7" s="57"/>
      <c r="B7" s="57"/>
      <c r="C7" s="59"/>
      <c r="D7" s="59"/>
      <c r="E7" s="228" t="s">
        <v>159</v>
      </c>
      <c r="F7" s="57"/>
      <c r="G7" s="57"/>
      <c r="H7" s="57"/>
      <c r="I7" s="57"/>
      <c r="J7" s="57"/>
      <c r="K7" s="57"/>
      <c r="L7" s="57"/>
      <c r="M7" s="57"/>
      <c r="N7" s="57"/>
      <c r="O7" s="14"/>
      <c r="P7" s="14"/>
      <c r="Q7" s="14"/>
      <c r="R7" s="14"/>
      <c r="S7" s="14"/>
      <c r="T7" s="11"/>
      <c r="U7" s="11"/>
      <c r="V7" s="11"/>
    </row>
    <row r="8" spans="1:22" ht="15.75" thickBot="1" x14ac:dyDescent="0.3">
      <c r="A8" s="192" t="s">
        <v>110</v>
      </c>
      <c r="B8" s="95"/>
      <c r="C8" s="193"/>
      <c r="D8" s="193"/>
      <c r="E8" s="95"/>
      <c r="F8" s="95"/>
      <c r="G8" s="95"/>
      <c r="H8" s="95"/>
      <c r="I8" s="95"/>
      <c r="J8" s="95"/>
      <c r="K8" s="95"/>
      <c r="L8" s="95"/>
      <c r="M8" s="95"/>
      <c r="N8" s="95"/>
      <c r="O8" s="14"/>
      <c r="P8" s="14"/>
      <c r="Q8" s="14"/>
      <c r="R8" s="14"/>
      <c r="S8" s="14"/>
      <c r="T8" s="11"/>
      <c r="U8" s="11"/>
      <c r="V8" s="11"/>
    </row>
    <row r="9" spans="1:22" x14ac:dyDescent="0.25">
      <c r="A9" s="58" t="s">
        <v>22</v>
      </c>
      <c r="B9" s="57"/>
      <c r="C9" s="59"/>
      <c r="D9" s="59"/>
      <c r="E9" s="128"/>
      <c r="F9" s="33"/>
      <c r="G9" s="33"/>
      <c r="H9" s="33"/>
      <c r="I9" s="33"/>
      <c r="J9" s="33"/>
      <c r="K9" s="33"/>
      <c r="L9" s="33"/>
      <c r="M9" s="33"/>
      <c r="N9" s="178" t="s">
        <v>163</v>
      </c>
      <c r="O9" s="14"/>
      <c r="P9" s="14"/>
      <c r="Q9" s="14"/>
      <c r="R9" s="14"/>
      <c r="S9" s="14"/>
      <c r="T9" s="11"/>
      <c r="U9" s="11"/>
      <c r="V9" s="11"/>
    </row>
    <row r="10" spans="1:22" ht="25.5" customHeight="1" x14ac:dyDescent="0.25">
      <c r="A10" s="58"/>
      <c r="B10" s="57"/>
      <c r="C10" s="59"/>
      <c r="D10" s="59"/>
      <c r="E10" s="182"/>
      <c r="F10" s="57"/>
      <c r="G10" s="57"/>
      <c r="H10" s="57"/>
      <c r="I10" s="57"/>
      <c r="J10" s="57"/>
      <c r="K10" s="57"/>
      <c r="L10" s="250" t="s">
        <v>72</v>
      </c>
      <c r="M10" s="250"/>
      <c r="N10" s="250"/>
      <c r="O10" s="14"/>
      <c r="P10" s="14"/>
      <c r="Q10" s="14"/>
      <c r="R10" s="14"/>
      <c r="S10" s="14"/>
      <c r="T10" s="11"/>
      <c r="U10" s="11"/>
      <c r="V10" s="11"/>
    </row>
    <row r="11" spans="1:22" s="31" customFormat="1" ht="31.5" x14ac:dyDescent="0.25">
      <c r="A11" s="146" t="s">
        <v>2</v>
      </c>
      <c r="B11" s="146" t="s">
        <v>7</v>
      </c>
      <c r="C11" s="146" t="s">
        <v>29</v>
      </c>
      <c r="D11" s="183" t="s">
        <v>23</v>
      </c>
      <c r="E11" s="146" t="s">
        <v>0</v>
      </c>
      <c r="F11" s="146" t="s">
        <v>3</v>
      </c>
      <c r="G11" s="148" t="s">
        <v>1</v>
      </c>
      <c r="H11" s="146" t="s">
        <v>4</v>
      </c>
      <c r="I11" s="147" t="s">
        <v>16</v>
      </c>
      <c r="J11" s="148" t="s">
        <v>17</v>
      </c>
      <c r="K11" s="149" t="s">
        <v>6</v>
      </c>
      <c r="L11" s="148" t="s">
        <v>73</v>
      </c>
      <c r="M11" s="154" t="s">
        <v>37</v>
      </c>
      <c r="N11" s="154" t="s">
        <v>71</v>
      </c>
      <c r="O11" s="26" t="s">
        <v>5</v>
      </c>
      <c r="P11" s="26"/>
      <c r="Q11" s="26"/>
      <c r="R11" s="29"/>
      <c r="S11" s="29"/>
      <c r="T11" s="30"/>
      <c r="U11" s="30"/>
      <c r="V11" s="30"/>
    </row>
    <row r="12" spans="1:22" x14ac:dyDescent="0.25">
      <c r="A12" s="37" t="s">
        <v>39</v>
      </c>
      <c r="B12" s="35" t="s">
        <v>40</v>
      </c>
      <c r="C12" s="35" t="s">
        <v>81</v>
      </c>
      <c r="D12" s="35" t="s">
        <v>41</v>
      </c>
      <c r="E12" s="37" t="s">
        <v>45</v>
      </c>
      <c r="F12" s="35" t="s">
        <v>46</v>
      </c>
      <c r="G12" s="36">
        <v>45838</v>
      </c>
      <c r="H12" s="121">
        <f>$E$4*I12</f>
        <v>82500</v>
      </c>
      <c r="I12" s="25">
        <v>0.55000000000000004</v>
      </c>
      <c r="J12" s="118"/>
      <c r="K12" s="126">
        <f>I12*12</f>
        <v>6.6000000000000005</v>
      </c>
      <c r="L12" s="41" t="s">
        <v>43</v>
      </c>
      <c r="M12" s="17">
        <v>0.45</v>
      </c>
      <c r="N12" s="119">
        <f>M12*0.75</f>
        <v>0.33750000000000002</v>
      </c>
      <c r="O12" s="16"/>
      <c r="P12" s="11"/>
      <c r="Q12" s="15"/>
      <c r="R12" s="11"/>
      <c r="S12" s="11"/>
      <c r="T12" s="11"/>
      <c r="U12" s="11"/>
      <c r="V12" s="11"/>
    </row>
    <row r="13" spans="1:22" x14ac:dyDescent="0.25">
      <c r="A13" s="37" t="s">
        <v>48</v>
      </c>
      <c r="B13" s="35" t="s">
        <v>53</v>
      </c>
      <c r="C13" s="35" t="s">
        <v>49</v>
      </c>
      <c r="D13" s="35" t="s">
        <v>64</v>
      </c>
      <c r="E13" s="37" t="s">
        <v>50</v>
      </c>
      <c r="F13" s="35" t="s">
        <v>58</v>
      </c>
      <c r="G13" s="123">
        <v>44865</v>
      </c>
      <c r="H13" s="121">
        <f t="shared" ref="H13:H16" si="0">$E$4*I13</f>
        <v>30000</v>
      </c>
      <c r="I13" s="25">
        <v>0.2</v>
      </c>
      <c r="J13" s="119"/>
      <c r="K13" s="126">
        <f t="shared" ref="K13:K16" si="1">I13*12</f>
        <v>2.4000000000000004</v>
      </c>
      <c r="L13" s="41" t="s">
        <v>44</v>
      </c>
      <c r="M13" s="17"/>
      <c r="N13" s="119"/>
      <c r="O13" s="16"/>
      <c r="P13" s="11"/>
      <c r="Q13" s="15"/>
      <c r="R13" s="11"/>
      <c r="S13" s="11"/>
      <c r="T13" s="11"/>
      <c r="U13" s="11"/>
      <c r="V13" s="11"/>
    </row>
    <row r="14" spans="1:22" x14ac:dyDescent="0.25">
      <c r="A14" s="37" t="s">
        <v>51</v>
      </c>
      <c r="B14" s="37"/>
      <c r="C14" s="37"/>
      <c r="D14" s="37" t="s">
        <v>52</v>
      </c>
      <c r="E14" s="37"/>
      <c r="F14" s="37"/>
      <c r="G14" s="37"/>
      <c r="H14" s="121">
        <f t="shared" si="0"/>
        <v>7500</v>
      </c>
      <c r="I14" s="25">
        <v>0.05</v>
      </c>
      <c r="J14" s="120"/>
      <c r="K14" s="126">
        <f t="shared" si="1"/>
        <v>0.60000000000000009</v>
      </c>
      <c r="L14" s="41" t="s">
        <v>42</v>
      </c>
      <c r="M14" s="17">
        <v>0.05</v>
      </c>
      <c r="N14" s="119">
        <f t="shared" ref="N14:N18" si="2">M14*0.75</f>
        <v>3.7500000000000006E-2</v>
      </c>
      <c r="O14" s="19"/>
      <c r="P14" s="11"/>
      <c r="Q14" s="11"/>
      <c r="R14" s="11"/>
      <c r="S14" s="11"/>
      <c r="T14" s="11"/>
      <c r="U14" s="11"/>
      <c r="V14" s="11"/>
    </row>
    <row r="15" spans="1:22" x14ac:dyDescent="0.25">
      <c r="A15" s="37" t="s">
        <v>54</v>
      </c>
      <c r="B15" s="37" t="s">
        <v>55</v>
      </c>
      <c r="C15" s="37" t="s">
        <v>82</v>
      </c>
      <c r="D15" s="37" t="s">
        <v>41</v>
      </c>
      <c r="E15" s="37" t="s">
        <v>56</v>
      </c>
      <c r="F15" s="37" t="s">
        <v>57</v>
      </c>
      <c r="G15" s="123">
        <v>45535</v>
      </c>
      <c r="H15" s="121">
        <f t="shared" si="0"/>
        <v>15000</v>
      </c>
      <c r="I15" s="25">
        <v>0.1</v>
      </c>
      <c r="J15" s="120"/>
      <c r="K15" s="126">
        <f t="shared" si="1"/>
        <v>1.2000000000000002</v>
      </c>
      <c r="L15" s="41" t="s">
        <v>43</v>
      </c>
      <c r="M15" s="17">
        <v>0.1</v>
      </c>
      <c r="N15" s="119">
        <f t="shared" si="2"/>
        <v>7.5000000000000011E-2</v>
      </c>
      <c r="P15" s="11"/>
      <c r="Q15" s="11"/>
      <c r="R15" s="11"/>
      <c r="S15" s="11"/>
      <c r="T15" s="11"/>
      <c r="U15" s="11"/>
      <c r="V15" s="11"/>
    </row>
    <row r="16" spans="1:22" x14ac:dyDescent="0.25">
      <c r="A16" s="37" t="s">
        <v>61</v>
      </c>
      <c r="B16" s="37" t="s">
        <v>62</v>
      </c>
      <c r="C16" s="37" t="s">
        <v>83</v>
      </c>
      <c r="D16" s="37" t="s">
        <v>41</v>
      </c>
      <c r="E16" s="37" t="s">
        <v>60</v>
      </c>
      <c r="F16" s="37" t="s">
        <v>59</v>
      </c>
      <c r="G16" s="123">
        <v>45688</v>
      </c>
      <c r="H16" s="121">
        <f t="shared" si="0"/>
        <v>15000</v>
      </c>
      <c r="I16" s="25">
        <v>0.1</v>
      </c>
      <c r="J16" s="120"/>
      <c r="K16" s="126">
        <f t="shared" si="1"/>
        <v>1.2000000000000002</v>
      </c>
      <c r="L16" s="124" t="s">
        <v>43</v>
      </c>
      <c r="M16" s="17">
        <v>0.12</v>
      </c>
      <c r="N16" s="129">
        <f t="shared" si="2"/>
        <v>0.09</v>
      </c>
      <c r="O16" s="16"/>
      <c r="P16" s="11"/>
      <c r="Q16" s="11"/>
      <c r="R16" s="11"/>
      <c r="S16" s="11"/>
      <c r="T16" s="11"/>
      <c r="U16" s="11"/>
      <c r="V16" s="11"/>
    </row>
    <row r="17" spans="1:24" x14ac:dyDescent="0.25">
      <c r="A17" s="37"/>
      <c r="B17" s="37"/>
      <c r="C17" s="37"/>
      <c r="D17" s="37"/>
      <c r="E17" s="37"/>
      <c r="F17" s="37"/>
      <c r="G17" s="37"/>
      <c r="H17" s="121"/>
      <c r="I17" s="25"/>
      <c r="J17" s="120"/>
      <c r="K17" s="126">
        <f t="shared" ref="K17:K18" si="3">J17*12</f>
        <v>0</v>
      </c>
      <c r="L17" s="41"/>
      <c r="M17" s="17"/>
      <c r="N17" s="119">
        <f t="shared" si="2"/>
        <v>0</v>
      </c>
      <c r="O17" s="16"/>
      <c r="P17" s="11"/>
      <c r="Q17" s="11"/>
      <c r="R17" s="11"/>
      <c r="S17" s="11"/>
      <c r="T17" s="11"/>
      <c r="U17" s="11"/>
      <c r="V17" s="11"/>
    </row>
    <row r="18" spans="1:24" x14ac:dyDescent="0.25">
      <c r="A18" s="37"/>
      <c r="B18" s="37"/>
      <c r="C18" s="37"/>
      <c r="D18" s="37"/>
      <c r="E18" s="37"/>
      <c r="F18" s="37"/>
      <c r="G18" s="37"/>
      <c r="H18" s="122"/>
      <c r="I18" s="25"/>
      <c r="J18" s="120"/>
      <c r="K18" s="126">
        <f t="shared" si="3"/>
        <v>0</v>
      </c>
      <c r="L18" s="37"/>
      <c r="M18" s="17"/>
      <c r="N18" s="119">
        <f t="shared" si="2"/>
        <v>0</v>
      </c>
      <c r="O18" s="14"/>
      <c r="P18" s="14"/>
      <c r="Q18" s="14"/>
      <c r="R18" s="14"/>
      <c r="S18" s="14"/>
      <c r="T18" s="14"/>
      <c r="U18" s="14"/>
      <c r="V18" s="11"/>
    </row>
    <row r="19" spans="1:24" ht="26.25" customHeight="1" x14ac:dyDescent="0.25">
      <c r="A19" s="58" t="s">
        <v>99</v>
      </c>
      <c r="B19" s="57"/>
      <c r="C19" s="57"/>
      <c r="D19" s="57"/>
      <c r="E19" s="57"/>
      <c r="F19" s="57"/>
      <c r="G19" s="57"/>
      <c r="H19" s="40"/>
      <c r="I19" s="127">
        <f>SUM(I12:I18)</f>
        <v>1</v>
      </c>
      <c r="J19" s="100">
        <f>SUM(J12:J18)</f>
        <v>0</v>
      </c>
      <c r="K19" s="101">
        <f>SUM(K12:K18)</f>
        <v>12</v>
      </c>
      <c r="L19" s="247"/>
      <c r="M19" s="247"/>
      <c r="N19" s="247"/>
      <c r="O19" s="44"/>
      <c r="P19" s="14"/>
      <c r="Q19" s="23"/>
      <c r="R19" s="23"/>
      <c r="S19" s="23"/>
      <c r="T19" s="23"/>
      <c r="U19" s="14"/>
      <c r="V19" s="11"/>
    </row>
    <row r="20" spans="1:24" ht="42" x14ac:dyDescent="0.25">
      <c r="A20" s="57"/>
      <c r="B20" s="57"/>
      <c r="C20" s="57"/>
      <c r="D20" s="57"/>
      <c r="E20" s="57"/>
      <c r="F20" s="57"/>
      <c r="G20" s="57"/>
      <c r="H20" s="42" t="s">
        <v>47</v>
      </c>
      <c r="I20" s="42" t="s">
        <v>13</v>
      </c>
      <c r="J20" s="155" t="s">
        <v>15</v>
      </c>
      <c r="K20" s="65"/>
      <c r="L20" s="246" t="s">
        <v>74</v>
      </c>
      <c r="M20" s="246"/>
      <c r="N20" s="246"/>
      <c r="O20" s="14"/>
      <c r="P20" s="14"/>
      <c r="Q20" s="14"/>
      <c r="R20" s="14"/>
      <c r="S20" s="14"/>
      <c r="T20" s="14"/>
      <c r="U20" s="14"/>
      <c r="V20" s="11"/>
    </row>
    <row r="21" spans="1:24" x14ac:dyDescent="0.25">
      <c r="A21" s="57"/>
      <c r="B21" s="57"/>
      <c r="C21" s="57"/>
      <c r="D21" s="57"/>
      <c r="E21" s="57"/>
      <c r="F21" s="57"/>
      <c r="G21" s="57"/>
      <c r="H21" s="57"/>
      <c r="I21" s="57"/>
      <c r="J21" s="70"/>
      <c r="K21" s="70"/>
      <c r="L21" s="57"/>
      <c r="M21" s="57"/>
      <c r="N21" s="57"/>
      <c r="O21" s="14"/>
      <c r="P21" s="14"/>
      <c r="Q21" s="14"/>
      <c r="R21" s="14"/>
      <c r="S21" s="14"/>
      <c r="T21" s="14"/>
      <c r="U21" s="14"/>
      <c r="V21" s="11"/>
    </row>
    <row r="22" spans="1:24" x14ac:dyDescent="0.25">
      <c r="A22" s="66" t="s">
        <v>116</v>
      </c>
      <c r="B22" s="66"/>
      <c r="C22" s="66"/>
      <c r="D22" s="62"/>
      <c r="E22" s="64"/>
      <c r="F22" s="86"/>
      <c r="G22" s="62"/>
      <c r="H22" s="62"/>
      <c r="I22" s="62"/>
      <c r="J22" s="85"/>
      <c r="K22" s="85"/>
      <c r="L22" s="62"/>
      <c r="M22" s="86"/>
      <c r="N22" s="62"/>
      <c r="O22" s="191"/>
      <c r="P22" s="191"/>
      <c r="Q22" s="23"/>
      <c r="R22" s="23"/>
      <c r="S22" s="23"/>
      <c r="T22" s="23"/>
      <c r="U22" s="3"/>
      <c r="V22" s="3"/>
      <c r="W22" s="23"/>
      <c r="X22" s="23"/>
    </row>
    <row r="23" spans="1:24" x14ac:dyDescent="0.25">
      <c r="A23" s="190" t="s">
        <v>117</v>
      </c>
      <c r="B23" s="33"/>
      <c r="C23" s="33"/>
      <c r="D23" s="33"/>
      <c r="E23" s="33"/>
      <c r="F23" s="33"/>
      <c r="G23" s="33"/>
      <c r="H23" s="34"/>
      <c r="I23" s="33"/>
      <c r="J23" s="102">
        <f>I19-I14</f>
        <v>0.95</v>
      </c>
      <c r="K23" s="103">
        <f>J23*12</f>
        <v>11.399999999999999</v>
      </c>
      <c r="L23" s="209"/>
      <c r="M23" s="209"/>
      <c r="N23" s="209"/>
      <c r="O23" s="11"/>
      <c r="P23" s="11"/>
      <c r="Q23" s="11"/>
      <c r="R23" s="11"/>
      <c r="S23" s="11"/>
      <c r="T23" s="14"/>
      <c r="U23" s="14"/>
      <c r="V23" s="14"/>
      <c r="W23" s="23"/>
      <c r="X23" s="23"/>
    </row>
    <row r="24" spans="1:24" x14ac:dyDescent="0.25">
      <c r="A24" s="170" t="s">
        <v>132</v>
      </c>
      <c r="B24" s="33"/>
      <c r="C24" s="33"/>
      <c r="D24" s="33"/>
      <c r="E24" s="33"/>
      <c r="F24" s="33"/>
      <c r="G24" s="33"/>
      <c r="H24" s="33"/>
      <c r="I24" s="33"/>
      <c r="J24" s="65"/>
      <c r="K24" s="65"/>
      <c r="L24" s="209"/>
      <c r="M24" s="213"/>
      <c r="N24" s="211"/>
      <c r="O24" s="11"/>
      <c r="P24" s="11"/>
      <c r="Q24" s="11"/>
      <c r="R24" s="11"/>
      <c r="S24" s="11"/>
      <c r="T24" s="14"/>
      <c r="U24" s="14"/>
      <c r="V24" s="14"/>
      <c r="W24" s="23"/>
      <c r="X24" s="23"/>
    </row>
    <row r="25" spans="1:24" s="23" customFormat="1" x14ac:dyDescent="0.25">
      <c r="A25" s="170" t="s">
        <v>133</v>
      </c>
      <c r="B25" s="33"/>
      <c r="C25" s="33"/>
      <c r="D25" s="33"/>
      <c r="E25" s="33"/>
      <c r="F25" s="33"/>
      <c r="G25" s="33"/>
      <c r="H25" s="33"/>
      <c r="I25" s="33"/>
      <c r="J25" s="65"/>
      <c r="K25" s="65"/>
      <c r="L25" s="65"/>
      <c r="M25" s="57"/>
      <c r="N25" s="57"/>
      <c r="O25" s="14"/>
      <c r="P25" s="14"/>
      <c r="Q25" s="14"/>
      <c r="R25" s="14"/>
      <c r="S25" s="14"/>
      <c r="T25" s="14"/>
      <c r="U25" s="14"/>
      <c r="V25" s="14"/>
    </row>
    <row r="26" spans="1:24" s="23" customFormat="1" x14ac:dyDescent="0.25">
      <c r="B26" s="70"/>
      <c r="C26" s="70"/>
      <c r="D26" s="70"/>
      <c r="E26" s="70"/>
      <c r="F26" s="70"/>
      <c r="G26" s="70"/>
      <c r="H26" s="70"/>
      <c r="I26" s="70"/>
      <c r="J26" s="251" t="s">
        <v>18</v>
      </c>
      <c r="K26" s="71"/>
      <c r="L26" s="71"/>
      <c r="M26" s="70"/>
      <c r="N26" s="70"/>
      <c r="O26" s="14"/>
      <c r="P26" s="14"/>
      <c r="Q26" s="14"/>
      <c r="R26" s="14"/>
      <c r="S26" s="14"/>
      <c r="T26" s="14"/>
      <c r="U26" s="14"/>
      <c r="V26" s="14"/>
    </row>
    <row r="27" spans="1:24" s="23" customFormat="1" ht="15" customHeight="1" x14ac:dyDescent="0.25">
      <c r="A27" s="180" t="s">
        <v>119</v>
      </c>
      <c r="B27" s="70"/>
      <c r="C27" s="70"/>
      <c r="D27" s="70"/>
      <c r="E27" s="70"/>
      <c r="F27" s="70"/>
      <c r="G27" s="70"/>
      <c r="H27" s="70"/>
      <c r="I27" s="70"/>
      <c r="J27" s="251"/>
      <c r="K27" s="179" t="s">
        <v>6</v>
      </c>
      <c r="L27" s="71"/>
      <c r="M27" s="70"/>
      <c r="N27" s="70"/>
      <c r="O27" s="14"/>
      <c r="P27" s="14"/>
      <c r="Q27" s="14"/>
      <c r="R27" s="14"/>
      <c r="S27" s="14"/>
      <c r="T27" s="14"/>
      <c r="U27" s="14"/>
      <c r="V27" s="14"/>
    </row>
    <row r="28" spans="1:24" ht="15" customHeight="1" x14ac:dyDescent="0.25">
      <c r="A28" s="138" t="s">
        <v>114</v>
      </c>
      <c r="B28" s="70"/>
      <c r="C28" s="70"/>
      <c r="D28" s="70"/>
      <c r="E28" s="70"/>
      <c r="F28" s="70"/>
      <c r="G28" s="70"/>
      <c r="H28" s="70"/>
      <c r="I28" s="70"/>
      <c r="J28" s="55">
        <v>0.1</v>
      </c>
      <c r="K28" s="181">
        <f>J28*12</f>
        <v>1.2000000000000002</v>
      </c>
      <c r="L28" s="70"/>
      <c r="M28" s="70"/>
      <c r="N28" s="70"/>
      <c r="O28" s="11"/>
      <c r="P28" s="11"/>
      <c r="Q28" s="11"/>
      <c r="R28" s="11"/>
      <c r="S28" s="11"/>
      <c r="T28" s="11"/>
      <c r="U28" s="11"/>
      <c r="V28" s="11"/>
    </row>
    <row r="29" spans="1:24" ht="15" customHeight="1" x14ac:dyDescent="0.2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11"/>
      <c r="P29" s="11"/>
      <c r="Q29" s="11"/>
      <c r="R29" s="11"/>
      <c r="S29" s="11"/>
      <c r="T29" s="11"/>
      <c r="U29" s="11"/>
      <c r="V29" s="11"/>
    </row>
    <row r="30" spans="1:24" ht="15" customHeight="1" x14ac:dyDescent="0.25">
      <c r="A30" s="187" t="s">
        <v>118</v>
      </c>
      <c r="B30" s="54"/>
      <c r="C30" s="54"/>
      <c r="D30" s="70"/>
      <c r="E30" s="70"/>
      <c r="F30" s="70"/>
      <c r="G30" s="70"/>
      <c r="H30" s="70"/>
      <c r="I30" s="70"/>
      <c r="J30" s="168">
        <f>J23-I15+J28</f>
        <v>0.95</v>
      </c>
      <c r="K30" s="235">
        <f>J30*12</f>
        <v>11.399999999999999</v>
      </c>
      <c r="L30" s="70"/>
      <c r="M30" s="70"/>
      <c r="N30" s="70"/>
      <c r="O30" s="11"/>
      <c r="P30" s="11"/>
      <c r="Q30" s="11"/>
      <c r="R30" s="11"/>
      <c r="S30" s="11"/>
      <c r="T30" s="11"/>
      <c r="U30" s="11"/>
      <c r="V30" s="11"/>
    </row>
    <row r="31" spans="1:24" x14ac:dyDescent="0.25">
      <c r="A31" s="188" t="s">
        <v>113</v>
      </c>
      <c r="B31" s="189"/>
      <c r="C31" s="189"/>
      <c r="D31" s="189"/>
      <c r="E31" s="189"/>
      <c r="F31" s="189"/>
      <c r="G31" s="189"/>
      <c r="H31" s="189"/>
      <c r="I31" s="54"/>
      <c r="J31" s="245" t="s">
        <v>122</v>
      </c>
      <c r="K31" s="245"/>
      <c r="L31" s="245"/>
      <c r="M31" s="245"/>
      <c r="N31" s="215"/>
      <c r="O31" s="11"/>
      <c r="P31" s="11"/>
      <c r="Q31" s="11"/>
      <c r="R31" s="11"/>
      <c r="S31" s="11"/>
      <c r="T31" s="11"/>
      <c r="U31" s="11"/>
      <c r="V31" s="11"/>
    </row>
    <row r="32" spans="1:24" ht="15" customHeight="1" x14ac:dyDescent="0.25">
      <c r="A32" s="249" t="s">
        <v>154</v>
      </c>
      <c r="B32" s="249"/>
      <c r="C32" s="249"/>
      <c r="D32" s="249"/>
      <c r="E32" s="249"/>
      <c r="F32" s="249"/>
      <c r="G32" s="249"/>
      <c r="H32" s="249"/>
      <c r="I32" s="70"/>
      <c r="J32" s="245"/>
      <c r="K32" s="245"/>
      <c r="L32" s="245"/>
      <c r="M32" s="245"/>
      <c r="N32" s="70"/>
      <c r="O32" s="11"/>
      <c r="P32" s="11"/>
      <c r="Q32" s="11"/>
      <c r="R32" s="11"/>
      <c r="S32" s="11"/>
      <c r="T32" s="11"/>
      <c r="U32" s="11"/>
      <c r="V32" s="11"/>
    </row>
    <row r="33" spans="1:22" ht="15" customHeight="1" x14ac:dyDescent="0.25">
      <c r="A33" s="145"/>
      <c r="B33" s="145"/>
      <c r="C33" s="145"/>
      <c r="D33" s="145"/>
      <c r="E33" s="145"/>
      <c r="F33" s="145"/>
      <c r="G33" s="145"/>
      <c r="H33" s="145"/>
      <c r="I33" s="70"/>
      <c r="J33" s="215"/>
      <c r="K33" s="215"/>
      <c r="L33" s="215"/>
      <c r="M33" s="215"/>
      <c r="N33" s="70"/>
      <c r="O33" s="11"/>
      <c r="P33" s="11"/>
      <c r="Q33" s="11"/>
      <c r="R33" s="11"/>
      <c r="S33" s="11"/>
      <c r="T33" s="11"/>
      <c r="U33" s="11"/>
      <c r="V33" s="11"/>
    </row>
    <row r="34" spans="1:22" ht="15" customHeight="1" x14ac:dyDescent="0.25">
      <c r="A34" s="138" t="s">
        <v>115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11"/>
      <c r="P34" s="11"/>
      <c r="Q34" s="11"/>
      <c r="R34" s="11"/>
      <c r="S34" s="11"/>
      <c r="T34" s="11"/>
      <c r="U34" s="11"/>
      <c r="V34" s="11"/>
    </row>
    <row r="35" spans="1:22" s="23" customFormat="1" ht="15" customHeight="1" x14ac:dyDescent="0.25">
      <c r="A35" s="66" t="s">
        <v>88</v>
      </c>
      <c r="B35" s="57"/>
      <c r="C35" s="57"/>
      <c r="D35" s="57"/>
      <c r="E35" s="57"/>
      <c r="F35" s="57"/>
      <c r="G35" s="57"/>
      <c r="H35" s="57"/>
      <c r="I35" s="57"/>
      <c r="J35" s="65"/>
      <c r="K35" s="65"/>
      <c r="L35" s="65"/>
      <c r="M35" s="57"/>
      <c r="N35" s="57"/>
      <c r="O35" s="14"/>
      <c r="P35" s="14"/>
      <c r="Q35" s="14"/>
      <c r="R35" s="14"/>
      <c r="S35" s="14"/>
      <c r="T35" s="14"/>
      <c r="U35" s="14"/>
      <c r="V35" s="14"/>
    </row>
    <row r="36" spans="1:22" s="23" customFormat="1" ht="15" customHeight="1" x14ac:dyDescent="0.25">
      <c r="A36" s="6" t="s">
        <v>28</v>
      </c>
      <c r="B36" s="33"/>
      <c r="C36" s="33"/>
      <c r="D36" s="33"/>
      <c r="E36" s="33"/>
      <c r="F36" s="33"/>
      <c r="G36" s="33"/>
      <c r="H36" s="33"/>
      <c r="I36" s="33"/>
      <c r="J36" s="6"/>
      <c r="K36" s="6"/>
      <c r="L36" s="6"/>
      <c r="M36" s="33"/>
      <c r="N36" s="33"/>
      <c r="O36" s="14"/>
      <c r="P36" s="14"/>
      <c r="Q36" s="14"/>
      <c r="R36" s="14"/>
      <c r="S36" s="14"/>
      <c r="T36" s="14"/>
      <c r="U36" s="14"/>
      <c r="V36" s="14"/>
    </row>
    <row r="37" spans="1:22" s="11" customFormat="1" ht="16.5" customHeight="1" x14ac:dyDescent="0.15">
      <c r="A37" s="9" t="s">
        <v>24</v>
      </c>
      <c r="B37" s="1"/>
      <c r="C37" s="8"/>
      <c r="D37" s="8"/>
      <c r="E37" s="1"/>
      <c r="F37" s="4"/>
      <c r="G37" s="5"/>
      <c r="H37" s="1"/>
      <c r="I37" s="1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s="11" customFormat="1" ht="17.25" customHeight="1" x14ac:dyDescent="0.15">
      <c r="A38" s="46" t="s">
        <v>63</v>
      </c>
      <c r="B38" s="38"/>
      <c r="C38" s="47"/>
      <c r="D38" s="47"/>
      <c r="E38" s="38"/>
      <c r="F38" s="39"/>
      <c r="G38" s="48"/>
      <c r="H38" s="38"/>
      <c r="I38" s="38"/>
      <c r="J38" s="49"/>
      <c r="K38" s="7" t="s">
        <v>14</v>
      </c>
      <c r="L38" s="45"/>
      <c r="M38" s="7"/>
      <c r="N38" s="7"/>
      <c r="O38" s="3"/>
      <c r="P38" s="3"/>
      <c r="Q38" s="3"/>
      <c r="R38" s="3"/>
      <c r="S38" s="3"/>
      <c r="T38" s="3"/>
      <c r="U38" s="3"/>
      <c r="V38" s="3"/>
    </row>
    <row r="39" spans="1:22" s="23" customFormat="1" ht="15" customHeight="1" x14ac:dyDescent="0.25">
      <c r="A39" s="46" t="s">
        <v>66</v>
      </c>
      <c r="B39" s="38"/>
      <c r="C39" s="47"/>
      <c r="D39" s="47"/>
      <c r="E39" s="38"/>
      <c r="F39" s="39"/>
      <c r="G39" s="48"/>
      <c r="H39" s="38"/>
      <c r="I39" s="38"/>
      <c r="J39" s="49"/>
      <c r="K39" s="65"/>
      <c r="L39" s="65"/>
      <c r="M39" s="57"/>
      <c r="N39" s="57"/>
      <c r="O39" s="14"/>
      <c r="P39" s="14"/>
      <c r="Q39" s="14"/>
      <c r="R39" s="14"/>
      <c r="S39" s="14"/>
      <c r="T39" s="14"/>
      <c r="U39" s="14"/>
      <c r="V39" s="14"/>
    </row>
    <row r="40" spans="1:22" s="23" customFormat="1" ht="15" customHeight="1" x14ac:dyDescent="0.25">
      <c r="A40" s="64"/>
      <c r="B40" s="57"/>
      <c r="C40" s="57"/>
      <c r="D40" s="57"/>
      <c r="E40" s="57"/>
      <c r="F40" s="57"/>
      <c r="G40" s="57"/>
      <c r="H40" s="57"/>
      <c r="I40" s="57"/>
      <c r="J40" s="65"/>
      <c r="K40" s="65"/>
      <c r="L40" s="65"/>
      <c r="M40" s="57"/>
      <c r="N40" s="57"/>
      <c r="O40" s="14"/>
      <c r="P40" s="14"/>
      <c r="Q40" s="14"/>
      <c r="R40" s="14"/>
      <c r="S40" s="14"/>
      <c r="T40" s="14"/>
      <c r="U40" s="14"/>
      <c r="V40" s="14"/>
    </row>
    <row r="41" spans="1:22" ht="15" customHeight="1" x14ac:dyDescent="0.25">
      <c r="A41" s="81" t="s">
        <v>8</v>
      </c>
      <c r="B41" s="76"/>
      <c r="C41" s="77"/>
      <c r="D41" s="77"/>
      <c r="E41" s="77"/>
      <c r="F41" s="39"/>
      <c r="G41" s="39"/>
      <c r="H41" s="39"/>
      <c r="I41" s="39"/>
      <c r="J41" s="39"/>
      <c r="K41" s="78" t="s">
        <v>14</v>
      </c>
      <c r="L41" s="79"/>
      <c r="M41" s="79"/>
      <c r="N41" s="78"/>
      <c r="O41" s="10"/>
      <c r="P41" s="10"/>
      <c r="Q41" s="10"/>
      <c r="R41" s="3"/>
      <c r="S41" s="3"/>
      <c r="T41" s="3"/>
      <c r="U41" s="3"/>
      <c r="V41" s="3"/>
    </row>
    <row r="42" spans="1:22" ht="15" customHeight="1" x14ac:dyDescent="0.25">
      <c r="A42" s="39" t="s">
        <v>86</v>
      </c>
      <c r="B42" s="39"/>
      <c r="C42" s="39"/>
      <c r="D42" s="139" t="s">
        <v>87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10"/>
      <c r="P42" s="10"/>
      <c r="Q42" s="10"/>
      <c r="R42" s="3"/>
      <c r="S42" s="3"/>
      <c r="T42" s="3"/>
      <c r="U42" s="3"/>
      <c r="V42" s="3"/>
    </row>
    <row r="43" spans="1:22" ht="15" customHeight="1" x14ac:dyDescent="0.25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10"/>
      <c r="P43" s="10"/>
      <c r="Q43" s="10"/>
      <c r="R43" s="3"/>
      <c r="S43" s="3"/>
      <c r="T43" s="3"/>
      <c r="U43" s="3"/>
      <c r="V43" s="3"/>
    </row>
    <row r="44" spans="1:22" ht="15" customHeight="1" x14ac:dyDescent="0.25">
      <c r="A44" s="81" t="s">
        <v>9</v>
      </c>
      <c r="B44" s="76"/>
      <c r="C44" s="77"/>
      <c r="D44" s="77"/>
      <c r="E44" s="77"/>
      <c r="F44" s="39"/>
      <c r="G44" s="39"/>
      <c r="H44" s="39"/>
      <c r="I44" s="39"/>
      <c r="J44" s="39"/>
      <c r="K44" s="78" t="s">
        <v>14</v>
      </c>
      <c r="L44" s="79"/>
      <c r="M44" s="79"/>
      <c r="N44" s="78"/>
      <c r="O44" s="10"/>
      <c r="P44" s="10"/>
      <c r="Q44" s="10"/>
      <c r="R44" s="3"/>
      <c r="S44" s="3"/>
      <c r="T44" s="3"/>
      <c r="U44" s="3"/>
      <c r="V44" s="3"/>
    </row>
    <row r="45" spans="1:22" ht="15" customHeight="1" x14ac:dyDescent="0.25">
      <c r="A45" s="39" t="s">
        <v>75</v>
      </c>
      <c r="B45" s="39"/>
      <c r="C45" s="39"/>
      <c r="D45" s="139" t="s">
        <v>87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11"/>
      <c r="P45" s="11"/>
      <c r="Q45" s="11"/>
      <c r="R45" s="11"/>
      <c r="S45" s="11"/>
      <c r="T45" s="11"/>
      <c r="U45" s="11"/>
      <c r="V45" s="11"/>
    </row>
    <row r="46" spans="1:22" ht="12.75" customHeight="1" x14ac:dyDescent="0.25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11"/>
      <c r="P46" s="11"/>
      <c r="Q46" s="11"/>
      <c r="R46" s="11"/>
      <c r="S46" s="11"/>
      <c r="T46" s="11"/>
      <c r="U46" s="11"/>
      <c r="V46" s="11"/>
    </row>
    <row r="47" spans="1:22" ht="15.75" thickBot="1" x14ac:dyDescent="0.3">
      <c r="A47" s="192" t="s">
        <v>111</v>
      </c>
      <c r="B47" s="95"/>
      <c r="C47" s="193"/>
      <c r="D47" s="194" t="s">
        <v>112</v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14"/>
      <c r="P47" s="14"/>
      <c r="Q47" s="14"/>
      <c r="R47" s="14"/>
      <c r="S47" s="14"/>
      <c r="T47" s="11"/>
      <c r="U47" s="11"/>
      <c r="V47" s="11"/>
    </row>
    <row r="48" spans="1:22" ht="15" customHeight="1" x14ac:dyDescent="0.25">
      <c r="A48" s="185" t="s">
        <v>25</v>
      </c>
      <c r="B48" s="186"/>
      <c r="C48" s="57"/>
      <c r="D48" s="57"/>
      <c r="E48" s="57"/>
      <c r="F48" s="57"/>
      <c r="G48" s="57"/>
      <c r="H48" s="57"/>
      <c r="I48" s="57"/>
      <c r="J48" s="57"/>
      <c r="K48" s="57"/>
      <c r="L48" s="243" t="s">
        <v>72</v>
      </c>
      <c r="M48" s="243"/>
      <c r="N48" s="243"/>
      <c r="O48" s="11"/>
      <c r="P48" s="11"/>
      <c r="Q48" s="11"/>
      <c r="R48" s="11"/>
      <c r="S48" s="11"/>
      <c r="T48" s="11"/>
      <c r="U48" s="11"/>
      <c r="V48" s="11"/>
    </row>
    <row r="49" spans="1:24" s="23" customFormat="1" x14ac:dyDescent="0.25">
      <c r="A49" s="6" t="s">
        <v>143</v>
      </c>
      <c r="B49" s="33"/>
      <c r="C49" s="33"/>
      <c r="D49" s="33"/>
      <c r="E49" s="33"/>
      <c r="F49" s="33"/>
      <c r="G49" s="57"/>
      <c r="H49" s="57"/>
      <c r="I49" s="57"/>
      <c r="J49" s="65"/>
      <c r="K49" s="65"/>
      <c r="L49" s="243"/>
      <c r="M49" s="243"/>
      <c r="N49" s="243"/>
      <c r="O49" s="14"/>
      <c r="P49" s="14"/>
      <c r="Q49" s="14"/>
      <c r="R49" s="14"/>
      <c r="S49" s="14"/>
      <c r="T49" s="14"/>
      <c r="U49" s="14"/>
      <c r="V49" s="14"/>
    </row>
    <row r="50" spans="1:24" ht="31.5" x14ac:dyDescent="0.25">
      <c r="A50" s="146"/>
      <c r="B50" s="146" t="s">
        <v>7</v>
      </c>
      <c r="C50" s="146" t="s">
        <v>29</v>
      </c>
      <c r="D50" s="147" t="s">
        <v>23</v>
      </c>
      <c r="E50" s="146" t="s">
        <v>0</v>
      </c>
      <c r="F50" s="146" t="s">
        <v>3</v>
      </c>
      <c r="G50" s="148" t="s">
        <v>30</v>
      </c>
      <c r="H50" s="148" t="s">
        <v>1</v>
      </c>
      <c r="I50" s="147" t="s">
        <v>19</v>
      </c>
      <c r="J50" s="148" t="s">
        <v>17</v>
      </c>
      <c r="K50" s="149" t="s">
        <v>6</v>
      </c>
      <c r="L50" s="148" t="s">
        <v>73</v>
      </c>
      <c r="M50" s="154" t="s">
        <v>37</v>
      </c>
      <c r="N50" s="154" t="s">
        <v>71</v>
      </c>
      <c r="O50" s="21" t="s">
        <v>5</v>
      </c>
      <c r="P50" s="21"/>
      <c r="Q50" s="21"/>
      <c r="R50" s="22"/>
      <c r="S50" s="22"/>
      <c r="T50" s="22"/>
      <c r="U50" s="22"/>
      <c r="V50" s="22"/>
      <c r="W50" s="87"/>
      <c r="X50" s="87"/>
    </row>
    <row r="51" spans="1:24" x14ac:dyDescent="0.25">
      <c r="A51" s="37"/>
      <c r="B51" s="37"/>
      <c r="C51" s="35"/>
      <c r="D51" s="35"/>
      <c r="E51" s="35"/>
      <c r="F51" s="37"/>
      <c r="G51" s="125"/>
      <c r="H51" s="36"/>
      <c r="I51" s="17"/>
      <c r="J51" s="118"/>
      <c r="K51" s="126"/>
      <c r="L51" s="41"/>
      <c r="M51" s="17"/>
      <c r="N51" s="119"/>
      <c r="O51" s="21"/>
      <c r="P51" s="21"/>
      <c r="Q51" s="21"/>
      <c r="R51" s="22"/>
      <c r="S51" s="22"/>
      <c r="T51" s="14"/>
      <c r="U51" s="14"/>
      <c r="V51" s="14"/>
    </row>
    <row r="52" spans="1:24" x14ac:dyDescent="0.25">
      <c r="A52" s="37"/>
      <c r="B52" s="37"/>
      <c r="C52" s="35"/>
      <c r="D52" s="35"/>
      <c r="E52" s="35"/>
      <c r="F52" s="37"/>
      <c r="G52" s="125"/>
      <c r="H52" s="123"/>
      <c r="I52" s="17"/>
      <c r="J52" s="119"/>
      <c r="K52" s="126"/>
      <c r="L52" s="41"/>
      <c r="M52" s="17"/>
      <c r="N52" s="119"/>
      <c r="O52" s="21"/>
      <c r="P52" s="21"/>
      <c r="Q52" s="21"/>
      <c r="R52" s="22"/>
      <c r="S52" s="22"/>
      <c r="T52" s="14"/>
      <c r="U52" s="14"/>
      <c r="V52" s="14"/>
    </row>
    <row r="53" spans="1:24" x14ac:dyDescent="0.25">
      <c r="A53" s="37"/>
      <c r="B53" s="37"/>
      <c r="C53" s="37"/>
      <c r="D53" s="37"/>
      <c r="E53" s="37"/>
      <c r="F53" s="37"/>
      <c r="G53" s="37"/>
      <c r="H53" s="82"/>
      <c r="I53" s="17"/>
      <c r="J53" s="137"/>
      <c r="K53" s="126"/>
      <c r="L53" s="41"/>
      <c r="M53" s="17"/>
      <c r="N53" s="119"/>
      <c r="O53" s="11"/>
      <c r="P53" s="11"/>
      <c r="Q53" s="11"/>
      <c r="R53" s="11"/>
      <c r="S53" s="11"/>
      <c r="T53" s="11"/>
      <c r="U53" s="11"/>
      <c r="V53" s="11"/>
    </row>
    <row r="54" spans="1:24" x14ac:dyDescent="0.25">
      <c r="A54" s="37"/>
      <c r="B54" s="37"/>
      <c r="C54" s="37"/>
      <c r="D54" s="37"/>
      <c r="E54" s="37"/>
      <c r="F54" s="37"/>
      <c r="G54" s="37"/>
      <c r="H54" s="82"/>
      <c r="I54" s="17"/>
      <c r="J54" s="137"/>
      <c r="K54" s="126"/>
      <c r="L54" s="41"/>
      <c r="M54" s="17"/>
      <c r="N54" s="119"/>
      <c r="O54" s="11"/>
      <c r="P54" s="11"/>
      <c r="Q54" s="11"/>
      <c r="R54" s="11"/>
      <c r="S54" s="11"/>
      <c r="T54" s="11"/>
      <c r="U54" s="11"/>
      <c r="V54" s="11"/>
    </row>
    <row r="55" spans="1:24" x14ac:dyDescent="0.25">
      <c r="A55" s="37"/>
      <c r="B55" s="37"/>
      <c r="C55" s="37"/>
      <c r="D55" s="37"/>
      <c r="E55" s="37"/>
      <c r="F55" s="37"/>
      <c r="G55" s="37"/>
      <c r="H55" s="82"/>
      <c r="I55" s="17"/>
      <c r="J55" s="137"/>
      <c r="K55" s="126"/>
      <c r="L55" s="41"/>
      <c r="M55" s="17"/>
      <c r="N55" s="119"/>
    </row>
    <row r="56" spans="1:24" x14ac:dyDescent="0.25">
      <c r="A56" s="37"/>
      <c r="B56" s="37"/>
      <c r="C56" s="37"/>
      <c r="D56" s="37"/>
      <c r="E56" s="37"/>
      <c r="F56" s="37"/>
      <c r="G56" s="37"/>
      <c r="H56" s="82"/>
      <c r="I56" s="17"/>
      <c r="J56" s="137"/>
      <c r="K56" s="126"/>
      <c r="L56" s="41"/>
      <c r="M56" s="17"/>
      <c r="N56" s="119"/>
    </row>
    <row r="57" spans="1:24" x14ac:dyDescent="0.25">
      <c r="A57" s="37"/>
      <c r="B57" s="37"/>
      <c r="C57" s="37"/>
      <c r="D57" s="37"/>
      <c r="E57" s="37"/>
      <c r="F57" s="37"/>
      <c r="G57" s="37"/>
      <c r="H57" s="61"/>
      <c r="I57" s="17"/>
      <c r="J57" s="137"/>
      <c r="K57" s="126"/>
      <c r="L57" s="37"/>
      <c r="M57" s="17"/>
      <c r="N57" s="119"/>
    </row>
    <row r="58" spans="1:24" x14ac:dyDescent="0.25">
      <c r="A58" s="62"/>
      <c r="B58" s="62"/>
      <c r="C58" s="62"/>
      <c r="D58" s="62"/>
      <c r="E58" s="62"/>
      <c r="F58" s="62"/>
      <c r="G58" s="62"/>
      <c r="H58" s="62"/>
      <c r="I58" s="85"/>
      <c r="J58" s="85"/>
      <c r="K58" s="85"/>
      <c r="L58" s="62"/>
      <c r="M58" s="62"/>
      <c r="N58" s="62"/>
    </row>
    <row r="59" spans="1:24" s="23" customFormat="1" x14ac:dyDescent="0.25">
      <c r="A59" s="66" t="s">
        <v>26</v>
      </c>
      <c r="B59" s="57"/>
      <c r="C59" s="57"/>
      <c r="D59" s="57"/>
      <c r="E59" s="57"/>
      <c r="F59" s="57"/>
      <c r="G59" s="57"/>
      <c r="H59" s="57"/>
      <c r="I59" s="57"/>
      <c r="J59" s="65"/>
      <c r="K59" s="65"/>
      <c r="L59" s="65"/>
      <c r="M59" s="57"/>
      <c r="N59" s="57"/>
      <c r="O59" s="14"/>
      <c r="P59" s="14"/>
      <c r="Q59" s="14"/>
      <c r="R59" s="14"/>
      <c r="S59" s="14"/>
      <c r="T59" s="14"/>
      <c r="U59" s="14"/>
      <c r="V59" s="14"/>
    </row>
    <row r="60" spans="1:24" s="11" customFormat="1" ht="10.5" x14ac:dyDescent="0.15">
      <c r="A60" s="9" t="s">
        <v>27</v>
      </c>
      <c r="B60" s="1"/>
      <c r="C60" s="8"/>
      <c r="D60" s="8"/>
      <c r="E60" s="1"/>
      <c r="F60" s="4"/>
      <c r="G60" s="5"/>
      <c r="H60" s="1"/>
      <c r="I60" s="1"/>
      <c r="J60" s="2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4" s="11" customFormat="1" ht="10.5" x14ac:dyDescent="0.15">
      <c r="A61" s="46"/>
      <c r="B61" s="38"/>
      <c r="C61" s="47"/>
      <c r="D61" s="47"/>
      <c r="E61" s="38"/>
      <c r="F61" s="39"/>
      <c r="G61" s="48"/>
      <c r="H61" s="38"/>
      <c r="I61" s="38"/>
      <c r="J61" s="49"/>
      <c r="K61" s="7" t="s">
        <v>14</v>
      </c>
      <c r="L61" s="45"/>
      <c r="M61" s="7"/>
      <c r="N61" s="7"/>
      <c r="O61" s="3"/>
      <c r="P61" s="3"/>
      <c r="Q61" s="3"/>
      <c r="R61" s="3"/>
      <c r="S61" s="3"/>
      <c r="T61" s="3"/>
      <c r="U61" s="3"/>
      <c r="V61" s="3"/>
    </row>
    <row r="62" spans="1:24" s="11" customFormat="1" ht="10.5" x14ac:dyDescent="0.15">
      <c r="A62" s="46"/>
      <c r="B62" s="38"/>
      <c r="C62" s="47"/>
      <c r="D62" s="47"/>
      <c r="E62" s="38"/>
      <c r="F62" s="39"/>
      <c r="G62" s="48"/>
      <c r="H62" s="38"/>
      <c r="I62" s="38"/>
      <c r="J62" s="49"/>
      <c r="K62" s="7"/>
      <c r="L62" s="45"/>
      <c r="M62" s="7"/>
      <c r="N62" s="7"/>
      <c r="O62" s="3"/>
      <c r="P62" s="3"/>
      <c r="Q62" s="3"/>
      <c r="R62" s="3"/>
      <c r="S62" s="3"/>
      <c r="T62" s="3"/>
      <c r="U62" s="3"/>
      <c r="V62" s="3"/>
    </row>
    <row r="63" spans="1:24" s="11" customFormat="1" ht="10.5" x14ac:dyDescent="0.15">
      <c r="A63" s="83"/>
      <c r="B63" s="64"/>
      <c r="C63" s="84"/>
      <c r="D63" s="84"/>
      <c r="E63" s="64"/>
      <c r="F63" s="75"/>
      <c r="G63" s="67"/>
      <c r="H63" s="64"/>
      <c r="I63" s="64"/>
      <c r="J63" s="80"/>
      <c r="K63" s="64"/>
      <c r="L63" s="80"/>
      <c r="M63" s="64"/>
      <c r="N63" s="64"/>
      <c r="O63" s="3"/>
      <c r="P63" s="3"/>
      <c r="Q63" s="3"/>
      <c r="R63" s="3"/>
      <c r="S63" s="3"/>
      <c r="T63" s="3"/>
      <c r="U63" s="3"/>
      <c r="V63" s="3"/>
    </row>
    <row r="64" spans="1:24" s="11" customFormat="1" ht="14.25" customHeight="1" thickBot="1" x14ac:dyDescent="0.25">
      <c r="A64" s="192" t="s">
        <v>120</v>
      </c>
      <c r="B64" s="95"/>
      <c r="C64" s="193"/>
      <c r="D64" s="193"/>
      <c r="E64" s="198"/>
      <c r="F64" s="198"/>
      <c r="G64" s="200"/>
      <c r="H64" s="198"/>
      <c r="I64" s="198"/>
      <c r="J64" s="199"/>
      <c r="K64" s="198"/>
      <c r="L64" s="199"/>
      <c r="M64" s="198"/>
      <c r="N64" s="198"/>
      <c r="O64" s="3"/>
      <c r="P64" s="3"/>
      <c r="Q64" s="3"/>
      <c r="R64" s="3"/>
      <c r="S64" s="3"/>
      <c r="T64" s="3"/>
      <c r="U64" s="3"/>
      <c r="V64" s="3"/>
    </row>
    <row r="65" spans="1:24" x14ac:dyDescent="0.25">
      <c r="A65" s="54" t="s">
        <v>127</v>
      </c>
      <c r="B65" s="85"/>
      <c r="C65" s="85"/>
      <c r="D65" s="85"/>
      <c r="E65" s="85"/>
      <c r="F65" s="85"/>
      <c r="G65" s="85"/>
      <c r="H65" s="85"/>
      <c r="I65" s="85"/>
      <c r="J65" s="169"/>
      <c r="K65" s="115"/>
      <c r="L65" s="85"/>
      <c r="M65" s="85"/>
      <c r="N65" s="85"/>
    </row>
    <row r="66" spans="1:24" x14ac:dyDescent="0.25">
      <c r="A66" s="195" t="s">
        <v>121</v>
      </c>
      <c r="B66" s="90"/>
      <c r="C66" s="90"/>
      <c r="D66" s="90"/>
      <c r="E66" s="90"/>
      <c r="F66" s="90"/>
      <c r="G66" s="90"/>
      <c r="H66" s="90"/>
      <c r="I66" s="85"/>
      <c r="J66" s="252" t="s">
        <v>122</v>
      </c>
      <c r="K66" s="252"/>
      <c r="L66" s="252"/>
      <c r="M66" s="252"/>
      <c r="N66" s="85"/>
    </row>
    <row r="67" spans="1:24" ht="24.75" customHeight="1" x14ac:dyDescent="0.25">
      <c r="A67" s="249" t="s">
        <v>34</v>
      </c>
      <c r="B67" s="249"/>
      <c r="C67" s="249"/>
      <c r="D67" s="249"/>
      <c r="E67" s="249"/>
      <c r="F67" s="249"/>
      <c r="G67" s="249"/>
      <c r="H67" s="249"/>
      <c r="I67" s="85"/>
      <c r="J67" s="252"/>
      <c r="K67" s="252"/>
      <c r="L67" s="252"/>
      <c r="M67" s="252"/>
      <c r="N67" s="85"/>
    </row>
    <row r="68" spans="1:24" x14ac:dyDescent="0.25">
      <c r="A68" s="75"/>
      <c r="B68" s="70"/>
      <c r="C68" s="70"/>
      <c r="D68" s="70"/>
      <c r="E68" s="70"/>
      <c r="F68" s="70"/>
      <c r="G68" s="70"/>
      <c r="H68" s="197"/>
      <c r="I68" s="85"/>
      <c r="J68" s="85"/>
      <c r="K68" s="85"/>
      <c r="L68" s="243" t="s">
        <v>128</v>
      </c>
      <c r="M68" s="243"/>
      <c r="N68" s="243"/>
    </row>
    <row r="69" spans="1:24" ht="15.75" thickBot="1" x14ac:dyDescent="0.3">
      <c r="A69" s="192" t="s">
        <v>146</v>
      </c>
      <c r="B69" s="95"/>
      <c r="C69" s="95"/>
      <c r="D69" s="95"/>
      <c r="E69" s="95"/>
      <c r="F69" s="95"/>
      <c r="G69" s="95"/>
      <c r="H69" s="201"/>
      <c r="I69" s="202"/>
      <c r="J69" s="202"/>
      <c r="K69" s="202"/>
      <c r="L69" s="244"/>
      <c r="M69" s="244"/>
      <c r="N69" s="244"/>
    </row>
    <row r="70" spans="1:24" x14ac:dyDescent="0.25">
      <c r="A70" s="90" t="s">
        <v>130</v>
      </c>
      <c r="B70" s="89"/>
      <c r="C70" s="89"/>
      <c r="D70" s="89"/>
      <c r="E70" s="89"/>
      <c r="F70" s="89"/>
      <c r="G70" s="89"/>
      <c r="H70" s="90"/>
      <c r="I70" s="196"/>
      <c r="J70" s="196"/>
      <c r="K70" s="196"/>
      <c r="L70" s="207"/>
      <c r="M70" s="207"/>
      <c r="N70" s="207"/>
    </row>
    <row r="71" spans="1:24" ht="31.5" x14ac:dyDescent="0.25">
      <c r="A71" s="146" t="s">
        <v>124</v>
      </c>
      <c r="B71" s="146" t="s">
        <v>7</v>
      </c>
      <c r="C71" s="146" t="s">
        <v>29</v>
      </c>
      <c r="D71" s="147" t="s">
        <v>23</v>
      </c>
      <c r="E71" s="146" t="s">
        <v>0</v>
      </c>
      <c r="F71" s="146" t="s">
        <v>3</v>
      </c>
      <c r="G71" s="148" t="s">
        <v>30</v>
      </c>
      <c r="H71" s="148" t="s">
        <v>1</v>
      </c>
      <c r="I71" s="147" t="s">
        <v>19</v>
      </c>
      <c r="J71" s="148" t="s">
        <v>17</v>
      </c>
      <c r="K71" s="149" t="s">
        <v>6</v>
      </c>
      <c r="L71" s="148" t="s">
        <v>129</v>
      </c>
      <c r="M71" s="154" t="s">
        <v>125</v>
      </c>
      <c r="N71" s="154" t="s">
        <v>126</v>
      </c>
      <c r="O71" s="21" t="s">
        <v>5</v>
      </c>
      <c r="P71" s="21"/>
      <c r="Q71" s="21"/>
      <c r="R71" s="22"/>
      <c r="S71" s="22"/>
      <c r="T71" s="22"/>
      <c r="U71" s="22"/>
      <c r="V71" s="22"/>
      <c r="W71" s="87"/>
      <c r="X71" s="87"/>
    </row>
    <row r="72" spans="1:24" x14ac:dyDescent="0.25">
      <c r="A72" s="37"/>
      <c r="B72" s="35"/>
      <c r="C72" s="35"/>
      <c r="D72" s="35"/>
      <c r="E72" s="37"/>
      <c r="F72" s="35"/>
      <c r="G72" s="36"/>
      <c r="H72" s="36"/>
      <c r="I72" s="25"/>
      <c r="J72" s="119"/>
      <c r="K72" s="126"/>
      <c r="L72" s="41"/>
      <c r="M72" s="162"/>
      <c r="N72" s="162"/>
      <c r="O72" s="21"/>
      <c r="P72" s="21"/>
      <c r="Q72" s="21"/>
      <c r="R72" s="22"/>
      <c r="S72" s="22"/>
      <c r="T72" s="14"/>
      <c r="U72" s="14"/>
      <c r="V72" s="14"/>
    </row>
    <row r="73" spans="1:24" x14ac:dyDescent="0.25">
      <c r="A73" s="37"/>
      <c r="B73" s="35"/>
      <c r="C73" s="35"/>
      <c r="D73" s="35"/>
      <c r="E73" s="37"/>
      <c r="F73" s="35"/>
      <c r="G73" s="123"/>
      <c r="H73" s="123"/>
      <c r="I73" s="25"/>
      <c r="J73" s="119"/>
      <c r="K73" s="126"/>
      <c r="L73" s="41"/>
      <c r="M73" s="162"/>
      <c r="N73" s="162"/>
      <c r="O73" s="21" t="s">
        <v>151</v>
      </c>
      <c r="P73" s="21"/>
      <c r="Q73" s="21"/>
      <c r="R73" s="22"/>
      <c r="S73" s="22"/>
      <c r="T73" s="14"/>
      <c r="U73" s="14"/>
      <c r="V73" s="14"/>
    </row>
    <row r="74" spans="1:24" x14ac:dyDescent="0.25">
      <c r="A74" s="37"/>
      <c r="B74" s="37"/>
      <c r="C74" s="37"/>
      <c r="D74" s="37"/>
      <c r="E74" s="37"/>
      <c r="F74" s="37"/>
      <c r="G74" s="123"/>
      <c r="H74" s="123"/>
      <c r="I74" s="25"/>
      <c r="J74" s="137"/>
      <c r="K74" s="126"/>
      <c r="L74" s="41"/>
      <c r="M74" s="162"/>
      <c r="N74" s="162"/>
      <c r="O74" s="11"/>
      <c r="P74" s="11"/>
      <c r="Q74" s="11"/>
      <c r="R74" s="11"/>
      <c r="S74" s="11"/>
      <c r="T74" s="11"/>
      <c r="U74" s="11"/>
      <c r="V74" s="11"/>
    </row>
    <row r="75" spans="1:24" x14ac:dyDescent="0.25">
      <c r="A75" s="37"/>
      <c r="B75" s="37"/>
      <c r="C75" s="37"/>
      <c r="D75" s="37"/>
      <c r="E75" s="37"/>
      <c r="F75" s="37"/>
      <c r="G75" s="123"/>
      <c r="H75" s="123"/>
      <c r="I75" s="25"/>
      <c r="J75" s="137"/>
      <c r="K75" s="126"/>
      <c r="L75" s="41"/>
      <c r="M75" s="162"/>
      <c r="N75" s="162"/>
      <c r="O75" s="11"/>
      <c r="P75" s="11"/>
      <c r="Q75" s="11"/>
      <c r="R75" s="11"/>
      <c r="S75" s="11"/>
      <c r="T75" s="11"/>
      <c r="U75" s="11"/>
      <c r="V75" s="11"/>
    </row>
    <row r="76" spans="1:24" x14ac:dyDescent="0.25">
      <c r="A76" s="51"/>
      <c r="B76" s="37"/>
      <c r="C76" s="35"/>
      <c r="D76" s="35"/>
      <c r="E76" s="35"/>
      <c r="F76" s="37"/>
      <c r="G76" s="125"/>
      <c r="H76" s="36"/>
      <c r="I76" s="25"/>
      <c r="J76" s="137"/>
      <c r="K76" s="126"/>
      <c r="L76" s="41"/>
      <c r="M76" s="162"/>
      <c r="N76" s="162"/>
      <c r="O76" s="236" t="s">
        <v>150</v>
      </c>
    </row>
    <row r="77" spans="1:24" x14ac:dyDescent="0.25">
      <c r="A77" s="37"/>
      <c r="B77" s="37"/>
      <c r="C77" s="37"/>
      <c r="D77" s="37"/>
      <c r="E77" s="37"/>
      <c r="F77" s="37"/>
      <c r="G77" s="37"/>
      <c r="H77" s="82"/>
      <c r="I77" s="17"/>
      <c r="J77" s="137"/>
      <c r="K77" s="126"/>
      <c r="L77" s="41"/>
      <c r="M77" s="162"/>
      <c r="N77" s="162"/>
    </row>
    <row r="78" spans="1:24" x14ac:dyDescent="0.25">
      <c r="A78" s="37"/>
      <c r="B78" s="37"/>
      <c r="C78" s="37"/>
      <c r="D78" s="37"/>
      <c r="E78" s="37"/>
      <c r="F78" s="37"/>
      <c r="G78" s="37"/>
      <c r="H78" s="61"/>
      <c r="I78" s="204"/>
      <c r="J78" s="205"/>
      <c r="K78" s="206"/>
      <c r="L78" s="37"/>
      <c r="M78" s="162"/>
      <c r="N78" s="162"/>
    </row>
    <row r="79" spans="1:24" x14ac:dyDescent="0.25">
      <c r="A79" s="70" t="s">
        <v>145</v>
      </c>
      <c r="B79" s="85"/>
      <c r="C79" s="85"/>
      <c r="D79" s="85"/>
      <c r="E79" s="85"/>
      <c r="F79" s="85"/>
      <c r="G79" s="85"/>
      <c r="H79" s="85"/>
      <c r="I79" s="131"/>
      <c r="J79" s="132"/>
      <c r="K79" s="233"/>
      <c r="L79" s="85"/>
      <c r="M79" s="85"/>
      <c r="N79" s="85"/>
    </row>
    <row r="80" spans="1:24" x14ac:dyDescent="0.25">
      <c r="A80" s="70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</row>
    <row r="81" spans="1:14" ht="15.75" thickBot="1" x14ac:dyDescent="0.3">
      <c r="A81" s="192" t="s">
        <v>123</v>
      </c>
      <c r="B81" s="95"/>
      <c r="C81" s="95"/>
      <c r="D81" s="95"/>
      <c r="E81" s="95"/>
      <c r="F81" s="95"/>
      <c r="G81" s="95"/>
      <c r="H81" s="201"/>
      <c r="I81" s="202"/>
      <c r="J81" s="203"/>
      <c r="K81" s="203"/>
      <c r="L81" s="203"/>
      <c r="M81" s="202"/>
      <c r="N81" s="202"/>
    </row>
    <row r="82" spans="1:14" x14ac:dyDescent="0.25">
      <c r="A82" s="38"/>
      <c r="B82" s="37"/>
      <c r="C82" s="37"/>
      <c r="D82" s="37"/>
      <c r="E82" s="37"/>
      <c r="F82" s="37"/>
      <c r="G82" s="37"/>
      <c r="H82" s="37"/>
      <c r="I82" s="134"/>
      <c r="J82" s="38"/>
      <c r="K82" s="38"/>
      <c r="L82" s="38"/>
      <c r="M82" s="134"/>
      <c r="N82" s="134"/>
    </row>
    <row r="83" spans="1:14" x14ac:dyDescent="0.25">
      <c r="A83" s="38"/>
      <c r="B83" s="37"/>
      <c r="C83" s="37"/>
      <c r="D83" s="37"/>
      <c r="E83" s="37"/>
      <c r="F83" s="37"/>
      <c r="G83" s="37"/>
      <c r="H83" s="37"/>
      <c r="I83" s="134"/>
      <c r="J83" s="38"/>
      <c r="K83" s="38"/>
      <c r="L83" s="38"/>
      <c r="M83" s="134"/>
      <c r="N83" s="134"/>
    </row>
    <row r="84" spans="1:14" x14ac:dyDescent="0.25">
      <c r="A84" s="21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</row>
  </sheetData>
  <mergeCells count="11">
    <mergeCell ref="A6:D6"/>
    <mergeCell ref="L10:N10"/>
    <mergeCell ref="L19:N19"/>
    <mergeCell ref="L20:N20"/>
    <mergeCell ref="J26:J27"/>
    <mergeCell ref="L48:N49"/>
    <mergeCell ref="J66:M67"/>
    <mergeCell ref="A67:H67"/>
    <mergeCell ref="L68:N69"/>
    <mergeCell ref="A32:H32"/>
    <mergeCell ref="J31:M32"/>
  </mergeCells>
  <pageMargins left="0.25" right="0.25" top="0.5" bottom="0.5" header="0.3" footer="0.3"/>
  <pageSetup orientation="landscape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106"/>
  <sheetViews>
    <sheetView zoomScale="110" zoomScaleNormal="110" workbookViewId="0">
      <selection activeCell="J5" sqref="J5"/>
    </sheetView>
  </sheetViews>
  <sheetFormatPr defaultRowHeight="15" x14ac:dyDescent="0.25"/>
  <cols>
    <col min="5" max="5" width="9.7109375" customWidth="1"/>
    <col min="7" max="8" width="10.5703125" bestFit="1" customWidth="1"/>
    <col min="9" max="9" width="10.28515625" customWidth="1"/>
    <col min="10" max="10" width="10.140625" customWidth="1"/>
    <col min="12" max="12" width="7.140625" customWidth="1"/>
    <col min="13" max="13" width="10.28515625" customWidth="1"/>
    <col min="16" max="16" width="12.42578125" bestFit="1" customWidth="1"/>
  </cols>
  <sheetData>
    <row r="1" spans="1:22" ht="15.75" thickBot="1" x14ac:dyDescent="0.3">
      <c r="A1" s="98" t="s">
        <v>21</v>
      </c>
      <c r="B1" s="57"/>
      <c r="C1" s="58"/>
      <c r="D1" s="58"/>
      <c r="E1" s="57"/>
      <c r="F1" s="57"/>
      <c r="G1" s="60" t="s">
        <v>148</v>
      </c>
      <c r="H1" s="57"/>
      <c r="I1" s="57"/>
      <c r="J1" s="57"/>
      <c r="K1" s="57"/>
      <c r="L1" s="57"/>
      <c r="M1" s="57"/>
      <c r="N1" s="99" t="s">
        <v>162</v>
      </c>
      <c r="O1" s="11"/>
      <c r="P1" s="11"/>
      <c r="Q1" s="11"/>
      <c r="R1" s="11"/>
      <c r="S1" s="11"/>
      <c r="T1" s="11"/>
      <c r="U1" s="11"/>
      <c r="V1" s="11"/>
    </row>
    <row r="2" spans="1:22" x14ac:dyDescent="0.25">
      <c r="A2" s="56"/>
      <c r="B2" s="57"/>
      <c r="C2" s="58"/>
      <c r="D2" s="58"/>
      <c r="E2" s="57"/>
      <c r="F2" s="57"/>
      <c r="G2" s="57"/>
      <c r="H2" s="171" t="s">
        <v>31</v>
      </c>
      <c r="I2" s="172"/>
      <c r="J2" s="172"/>
      <c r="K2" s="172"/>
      <c r="L2" s="172"/>
      <c r="M2" s="172"/>
      <c r="N2" s="130"/>
      <c r="O2" s="11"/>
      <c r="P2" s="11"/>
      <c r="Q2" s="11"/>
      <c r="R2" s="11"/>
      <c r="S2" s="11"/>
      <c r="T2" s="11"/>
      <c r="U2" s="11"/>
      <c r="V2" s="11"/>
    </row>
    <row r="3" spans="1:22" x14ac:dyDescent="0.25">
      <c r="A3" s="57" t="s">
        <v>10</v>
      </c>
      <c r="B3" s="57"/>
      <c r="C3" s="57"/>
      <c r="D3" s="57"/>
      <c r="E3" s="35" t="s">
        <v>38</v>
      </c>
      <c r="F3" s="35"/>
      <c r="G3" s="11"/>
      <c r="H3" s="173" t="s">
        <v>32</v>
      </c>
      <c r="I3" s="136"/>
      <c r="J3" s="136"/>
      <c r="K3" s="136"/>
      <c r="L3" s="136"/>
      <c r="M3" s="136"/>
      <c r="N3" s="96"/>
      <c r="O3" s="11"/>
      <c r="P3" s="11"/>
      <c r="Q3" s="11"/>
      <c r="R3" s="11"/>
      <c r="S3" s="11"/>
      <c r="T3" s="11"/>
      <c r="U3" s="11"/>
      <c r="V3" s="11"/>
    </row>
    <row r="4" spans="1:22" x14ac:dyDescent="0.25">
      <c r="A4" s="57" t="s">
        <v>11</v>
      </c>
      <c r="B4" s="57"/>
      <c r="C4" s="59"/>
      <c r="D4" s="59"/>
      <c r="E4" s="24">
        <v>225000</v>
      </c>
      <c r="F4" s="57"/>
      <c r="G4" s="57"/>
      <c r="H4" s="174" t="s">
        <v>33</v>
      </c>
      <c r="I4" s="175"/>
      <c r="J4" s="175"/>
      <c r="K4" s="175"/>
      <c r="L4" s="175"/>
      <c r="M4" s="175"/>
      <c r="N4" s="97"/>
      <c r="O4" s="11"/>
      <c r="P4" s="11"/>
      <c r="Q4" s="11"/>
      <c r="R4" s="11"/>
      <c r="S4" s="11"/>
      <c r="T4" s="11"/>
      <c r="U4" s="11"/>
      <c r="V4" s="11"/>
    </row>
    <row r="5" spans="1:22" ht="15.75" thickBot="1" x14ac:dyDescent="0.3">
      <c r="A5" s="57" t="s">
        <v>12</v>
      </c>
      <c r="B5" s="57"/>
      <c r="C5" s="59"/>
      <c r="D5" s="59"/>
      <c r="E5" s="24">
        <v>199300</v>
      </c>
      <c r="F5" s="57"/>
      <c r="G5" s="57"/>
      <c r="H5" s="176" t="s">
        <v>109</v>
      </c>
      <c r="I5" s="177"/>
      <c r="J5" s="177"/>
      <c r="K5" s="177"/>
      <c r="L5" s="177"/>
      <c r="M5" s="177"/>
      <c r="N5" s="116"/>
      <c r="O5" s="11"/>
      <c r="P5" s="11"/>
      <c r="Q5" s="11"/>
      <c r="R5" s="11"/>
      <c r="S5" s="11"/>
      <c r="T5" s="11"/>
      <c r="U5" s="11"/>
      <c r="V5" s="11"/>
    </row>
    <row r="6" spans="1:22" s="11" customFormat="1" ht="26.25" customHeight="1" x14ac:dyDescent="0.15">
      <c r="A6" s="248" t="s">
        <v>20</v>
      </c>
      <c r="B6" s="248"/>
      <c r="C6" s="248"/>
      <c r="D6" s="248"/>
      <c r="E6" s="133" t="s">
        <v>84</v>
      </c>
      <c r="F6" s="38"/>
      <c r="G6" s="38"/>
      <c r="H6" s="49"/>
      <c r="I6" s="7" t="s">
        <v>14</v>
      </c>
      <c r="J6" s="45"/>
      <c r="K6" s="7"/>
      <c r="L6" s="7"/>
      <c r="M6" s="57"/>
      <c r="N6" s="57"/>
      <c r="O6" s="3"/>
      <c r="P6" s="3"/>
      <c r="Q6" s="3"/>
      <c r="R6" s="3"/>
      <c r="S6" s="3"/>
      <c r="T6" s="3"/>
      <c r="U6" s="3"/>
      <c r="V6" s="3"/>
    </row>
    <row r="7" spans="1:22" ht="35.25" x14ac:dyDescent="0.45">
      <c r="A7" s="57"/>
      <c r="B7" s="57"/>
      <c r="C7" s="59"/>
      <c r="D7" s="59"/>
      <c r="E7" s="228" t="s">
        <v>149</v>
      </c>
      <c r="F7" s="57"/>
      <c r="H7" s="57"/>
      <c r="I7" s="57"/>
      <c r="J7" s="57"/>
      <c r="K7" s="57"/>
      <c r="L7" s="57"/>
      <c r="M7" s="57"/>
      <c r="N7" s="57"/>
      <c r="O7" s="14"/>
      <c r="P7" s="14"/>
      <c r="Q7" s="14"/>
      <c r="R7" s="14"/>
      <c r="S7" s="14"/>
      <c r="T7" s="11"/>
      <c r="U7" s="11"/>
      <c r="V7" s="11"/>
    </row>
    <row r="8" spans="1:22" ht="15.75" thickBot="1" x14ac:dyDescent="0.3">
      <c r="A8" s="192" t="s">
        <v>110</v>
      </c>
      <c r="B8" s="95"/>
      <c r="C8" s="193"/>
      <c r="D8" s="193"/>
      <c r="E8" s="95"/>
      <c r="F8" s="95"/>
      <c r="G8" s="95"/>
      <c r="H8" s="95"/>
      <c r="I8" s="95"/>
      <c r="J8" s="95"/>
      <c r="K8" s="95"/>
      <c r="L8" s="95"/>
      <c r="M8" s="95"/>
      <c r="N8" s="95"/>
      <c r="O8" s="14"/>
      <c r="P8" s="14"/>
      <c r="Q8" s="14"/>
      <c r="R8" s="14"/>
      <c r="S8" s="14"/>
      <c r="T8" s="11"/>
      <c r="U8" s="11"/>
      <c r="V8" s="11"/>
    </row>
    <row r="9" spans="1:22" x14ac:dyDescent="0.25">
      <c r="A9" s="58" t="s">
        <v>22</v>
      </c>
      <c r="B9" s="57"/>
      <c r="C9" s="59"/>
      <c r="D9" s="59"/>
      <c r="E9" s="182"/>
      <c r="F9" s="33"/>
      <c r="G9" s="33"/>
      <c r="H9" s="33"/>
      <c r="I9" s="33"/>
      <c r="J9" s="33"/>
      <c r="K9" s="33"/>
      <c r="L9" s="33"/>
      <c r="M9" s="33"/>
      <c r="N9" s="178" t="s">
        <v>163</v>
      </c>
      <c r="O9" s="14"/>
      <c r="P9" s="14"/>
      <c r="Q9" s="14"/>
      <c r="R9" s="14"/>
      <c r="S9" s="14"/>
      <c r="T9" s="11"/>
      <c r="U9" s="11"/>
      <c r="V9" s="11"/>
    </row>
    <row r="10" spans="1:22" ht="25.5" customHeight="1" x14ac:dyDescent="0.25">
      <c r="A10" s="58"/>
      <c r="B10" s="57"/>
      <c r="C10" s="59"/>
      <c r="D10" s="59"/>
      <c r="E10" s="182"/>
      <c r="F10" s="57"/>
      <c r="G10" s="57"/>
      <c r="H10" s="57"/>
      <c r="I10" s="57"/>
      <c r="J10" s="57"/>
      <c r="K10" s="57"/>
      <c r="L10" s="250" t="s">
        <v>72</v>
      </c>
      <c r="M10" s="250"/>
      <c r="N10" s="250"/>
      <c r="O10" s="14"/>
      <c r="P10" s="14"/>
      <c r="Q10" s="14"/>
      <c r="R10" s="14"/>
      <c r="S10" s="14"/>
      <c r="T10" s="11"/>
      <c r="U10" s="11"/>
      <c r="V10" s="11"/>
    </row>
    <row r="11" spans="1:22" s="31" customFormat="1" ht="31.5" x14ac:dyDescent="0.25">
      <c r="A11" s="146" t="s">
        <v>2</v>
      </c>
      <c r="B11" s="146" t="s">
        <v>7</v>
      </c>
      <c r="C11" s="146" t="s">
        <v>29</v>
      </c>
      <c r="D11" s="183" t="s">
        <v>23</v>
      </c>
      <c r="E11" s="146" t="s">
        <v>0</v>
      </c>
      <c r="F11" s="146" t="s">
        <v>3</v>
      </c>
      <c r="G11" s="146" t="s">
        <v>1</v>
      </c>
      <c r="H11" s="146" t="s">
        <v>4</v>
      </c>
      <c r="I11" s="147" t="s">
        <v>16</v>
      </c>
      <c r="J11" s="148" t="s">
        <v>17</v>
      </c>
      <c r="K11" s="149" t="s">
        <v>6</v>
      </c>
      <c r="L11" s="148" t="s">
        <v>73</v>
      </c>
      <c r="M11" s="154" t="s">
        <v>37</v>
      </c>
      <c r="N11" s="154" t="s">
        <v>71</v>
      </c>
      <c r="O11" s="26" t="s">
        <v>5</v>
      </c>
      <c r="P11" s="26" t="s">
        <v>105</v>
      </c>
      <c r="Q11" s="26"/>
      <c r="R11" s="29"/>
      <c r="S11" s="29"/>
      <c r="T11" s="30"/>
      <c r="U11" s="30"/>
      <c r="V11" s="30"/>
    </row>
    <row r="12" spans="1:22" x14ac:dyDescent="0.25">
      <c r="A12" s="37" t="s">
        <v>39</v>
      </c>
      <c r="B12" s="160" t="s">
        <v>40</v>
      </c>
      <c r="C12" s="35" t="s">
        <v>81</v>
      </c>
      <c r="D12" s="35" t="s">
        <v>41</v>
      </c>
      <c r="E12" s="37" t="s">
        <v>45</v>
      </c>
      <c r="F12" s="35" t="s">
        <v>46</v>
      </c>
      <c r="G12" s="36">
        <v>45838</v>
      </c>
      <c r="H12" s="121">
        <f>$E$4*I12</f>
        <v>42750</v>
      </c>
      <c r="I12" s="25">
        <v>0.19</v>
      </c>
      <c r="J12" s="119">
        <f>H12/$E$5</f>
        <v>0.21450075263421978</v>
      </c>
      <c r="K12" s="126">
        <f>I12*12</f>
        <v>2.2800000000000002</v>
      </c>
      <c r="L12" s="159" t="s">
        <v>108</v>
      </c>
      <c r="M12" s="17"/>
      <c r="N12" s="119"/>
      <c r="O12" s="16"/>
      <c r="P12" s="141"/>
      <c r="Q12" s="15"/>
      <c r="R12" s="158"/>
      <c r="S12" s="142"/>
      <c r="T12" s="11"/>
      <c r="U12" s="11"/>
      <c r="V12" s="11"/>
    </row>
    <row r="13" spans="1:22" x14ac:dyDescent="0.25">
      <c r="A13" s="37" t="s">
        <v>48</v>
      </c>
      <c r="B13" s="35" t="s">
        <v>53</v>
      </c>
      <c r="C13" s="35" t="s">
        <v>49</v>
      </c>
      <c r="D13" s="35" t="s">
        <v>64</v>
      </c>
      <c r="E13" s="37" t="s">
        <v>50</v>
      </c>
      <c r="F13" s="35" t="s">
        <v>58</v>
      </c>
      <c r="G13" s="123">
        <v>44865</v>
      </c>
      <c r="H13" s="121">
        <f t="shared" ref="H13:H15" si="0">$E$4*I13</f>
        <v>42750</v>
      </c>
      <c r="I13" s="25">
        <v>0.19</v>
      </c>
      <c r="J13" s="119">
        <f t="shared" ref="J13:J17" si="1">H13/$E$5</f>
        <v>0.21450075263421978</v>
      </c>
      <c r="K13" s="126">
        <f t="shared" ref="K13" si="2">I13*12</f>
        <v>2.2800000000000002</v>
      </c>
      <c r="L13" s="41" t="s">
        <v>43</v>
      </c>
      <c r="M13" s="17">
        <v>0.2</v>
      </c>
      <c r="N13" s="119">
        <f>M13*0.75</f>
        <v>0.15000000000000002</v>
      </c>
      <c r="O13" s="16"/>
      <c r="P13" s="157"/>
      <c r="Q13" s="15"/>
      <c r="R13" s="158"/>
      <c r="S13" s="11"/>
      <c r="T13" s="11"/>
      <c r="U13" s="11"/>
      <c r="V13" s="11"/>
    </row>
    <row r="14" spans="1:22" x14ac:dyDescent="0.25">
      <c r="A14" s="37" t="s">
        <v>51</v>
      </c>
      <c r="B14" s="37"/>
      <c r="C14" s="37"/>
      <c r="D14" s="37" t="s">
        <v>52</v>
      </c>
      <c r="E14" s="37"/>
      <c r="F14" s="37"/>
      <c r="G14" s="123"/>
      <c r="H14" s="121">
        <f t="shared" si="0"/>
        <v>11250</v>
      </c>
      <c r="I14" s="25">
        <v>0.05</v>
      </c>
      <c r="J14" s="119"/>
      <c r="K14" s="126"/>
      <c r="L14" s="41" t="s">
        <v>42</v>
      </c>
      <c r="M14" s="17">
        <v>0.05</v>
      </c>
      <c r="N14" s="119">
        <f t="shared" ref="N14:N15" si="3">M14*0.75</f>
        <v>3.7500000000000006E-2</v>
      </c>
      <c r="O14" s="19"/>
      <c r="P14" s="157"/>
      <c r="Q14" s="15"/>
      <c r="R14" s="158"/>
      <c r="S14" s="11"/>
      <c r="T14" s="11"/>
      <c r="U14" s="11"/>
      <c r="V14" s="11"/>
    </row>
    <row r="15" spans="1:22" x14ac:dyDescent="0.25">
      <c r="A15" s="37" t="s">
        <v>107</v>
      </c>
      <c r="B15" s="37"/>
      <c r="C15" s="37"/>
      <c r="D15" s="37" t="s">
        <v>104</v>
      </c>
      <c r="E15" s="37"/>
      <c r="F15" s="37"/>
      <c r="G15" s="123"/>
      <c r="H15" s="121">
        <f t="shared" si="0"/>
        <v>74925</v>
      </c>
      <c r="I15" s="25">
        <v>0.33300000000000002</v>
      </c>
      <c r="J15" s="119"/>
      <c r="K15" s="126"/>
      <c r="L15" s="41" t="s">
        <v>43</v>
      </c>
      <c r="M15" s="17">
        <v>0.1</v>
      </c>
      <c r="N15" s="119">
        <f t="shared" si="3"/>
        <v>7.5000000000000011E-2</v>
      </c>
      <c r="P15" s="157"/>
      <c r="Q15" s="15"/>
      <c r="R15" s="158"/>
      <c r="S15" s="11"/>
      <c r="T15" s="11"/>
      <c r="U15" s="11"/>
      <c r="V15" s="11"/>
    </row>
    <row r="16" spans="1:22" x14ac:dyDescent="0.25">
      <c r="A16" s="37" t="s">
        <v>54</v>
      </c>
      <c r="B16" s="37" t="s">
        <v>55</v>
      </c>
      <c r="C16" s="37" t="s">
        <v>82</v>
      </c>
      <c r="D16" s="37" t="s">
        <v>41</v>
      </c>
      <c r="E16" s="37" t="s">
        <v>56</v>
      </c>
      <c r="F16" s="37" t="s">
        <v>57</v>
      </c>
      <c r="G16" s="123">
        <v>45535</v>
      </c>
      <c r="H16" s="121">
        <f t="shared" ref="H16:H17" si="4">$E$4*I16</f>
        <v>21375</v>
      </c>
      <c r="I16" s="25">
        <v>9.5000000000000001E-2</v>
      </c>
      <c r="J16" s="119">
        <f t="shared" si="1"/>
        <v>0.10725037631710989</v>
      </c>
      <c r="K16" s="126">
        <f t="shared" ref="K16:K17" si="5">I16*12</f>
        <v>1.1400000000000001</v>
      </c>
      <c r="L16" s="41" t="s">
        <v>43</v>
      </c>
      <c r="M16" s="17">
        <v>0.1</v>
      </c>
      <c r="N16" s="119">
        <f t="shared" ref="N16:N17" si="6">M16*0.75</f>
        <v>7.5000000000000011E-2</v>
      </c>
      <c r="O16" s="16"/>
      <c r="P16" s="157"/>
      <c r="Q16" s="15"/>
      <c r="R16" s="158"/>
      <c r="S16" s="11"/>
      <c r="T16" s="11"/>
      <c r="U16" s="11"/>
      <c r="V16" s="11"/>
    </row>
    <row r="17" spans="1:24" x14ac:dyDescent="0.25">
      <c r="A17" s="37" t="s">
        <v>61</v>
      </c>
      <c r="B17" s="37" t="s">
        <v>62</v>
      </c>
      <c r="C17" s="37" t="s">
        <v>83</v>
      </c>
      <c r="D17" s="37" t="s">
        <v>41</v>
      </c>
      <c r="E17" s="37" t="s">
        <v>60</v>
      </c>
      <c r="F17" s="37" t="s">
        <v>59</v>
      </c>
      <c r="G17" s="123">
        <v>45688</v>
      </c>
      <c r="H17" s="121">
        <f t="shared" si="4"/>
        <v>31949.999999999996</v>
      </c>
      <c r="I17" s="25">
        <v>0.14199999999999999</v>
      </c>
      <c r="J17" s="119">
        <f t="shared" si="1"/>
        <v>0.16031108881083792</v>
      </c>
      <c r="K17" s="126">
        <f t="shared" si="5"/>
        <v>1.7039999999999997</v>
      </c>
      <c r="L17" s="124" t="s">
        <v>43</v>
      </c>
      <c r="M17" s="17">
        <v>0.12</v>
      </c>
      <c r="N17" s="129">
        <f t="shared" si="6"/>
        <v>0.09</v>
      </c>
      <c r="O17" s="16"/>
      <c r="P17" s="157"/>
      <c r="Q17" s="15"/>
      <c r="R17" s="158"/>
      <c r="S17" s="11"/>
      <c r="T17" s="11"/>
      <c r="U17" s="11"/>
      <c r="V17" s="11"/>
    </row>
    <row r="18" spans="1:24" x14ac:dyDescent="0.25">
      <c r="A18" s="37"/>
      <c r="B18" s="37"/>
      <c r="C18" s="37"/>
      <c r="D18" s="37"/>
      <c r="E18" s="37"/>
      <c r="F18" s="37"/>
      <c r="G18" s="123"/>
      <c r="H18" s="122"/>
      <c r="I18" s="25"/>
      <c r="J18" s="119"/>
      <c r="K18" s="126">
        <f t="shared" ref="K18" si="7">J18*12</f>
        <v>0</v>
      </c>
      <c r="L18" s="37"/>
      <c r="M18" s="17"/>
      <c r="N18" s="126"/>
      <c r="O18" s="14"/>
      <c r="P18" s="14"/>
      <c r="Q18" s="15"/>
      <c r="R18" s="14"/>
      <c r="S18" s="14"/>
      <c r="T18" s="14"/>
      <c r="U18" s="14"/>
      <c r="V18" s="11"/>
    </row>
    <row r="19" spans="1:24" ht="26.25" customHeight="1" x14ac:dyDescent="0.25">
      <c r="A19" s="58" t="s">
        <v>99</v>
      </c>
      <c r="B19" s="57"/>
      <c r="C19" s="57"/>
      <c r="D19" s="57"/>
      <c r="E19" s="57"/>
      <c r="F19" s="57"/>
      <c r="G19" s="57"/>
      <c r="H19" s="40"/>
      <c r="I19" s="100">
        <f>SUM(I12:I18)</f>
        <v>1</v>
      </c>
      <c r="J19" s="156">
        <f>SUM(J12:J18)</f>
        <v>0.69656297039638737</v>
      </c>
      <c r="K19" s="101">
        <f>SUM(K12:K18)</f>
        <v>7.4040000000000008</v>
      </c>
      <c r="L19" s="247"/>
      <c r="M19" s="247"/>
      <c r="N19" s="247"/>
      <c r="O19" s="44"/>
      <c r="P19" s="14"/>
      <c r="Q19" s="23"/>
      <c r="R19" s="23"/>
      <c r="S19" s="23"/>
      <c r="T19" s="23"/>
      <c r="U19" s="14"/>
      <c r="V19" s="11"/>
    </row>
    <row r="20" spans="1:24" ht="42" x14ac:dyDescent="0.25">
      <c r="A20" s="57"/>
      <c r="B20" s="57"/>
      <c r="C20" s="57"/>
      <c r="D20" s="57"/>
      <c r="E20" s="57"/>
      <c r="F20" s="57"/>
      <c r="G20" s="57"/>
      <c r="H20" s="42" t="s">
        <v>47</v>
      </c>
      <c r="I20" s="42" t="s">
        <v>13</v>
      </c>
      <c r="J20" s="140" t="s">
        <v>15</v>
      </c>
      <c r="K20" s="65"/>
      <c r="L20" s="246" t="s">
        <v>74</v>
      </c>
      <c r="M20" s="246"/>
      <c r="N20" s="246"/>
      <c r="O20" s="14"/>
      <c r="P20" s="14"/>
      <c r="Q20" s="14"/>
      <c r="R20" s="14"/>
      <c r="S20" s="14"/>
      <c r="T20" s="14"/>
      <c r="U20" s="14"/>
      <c r="V20" s="11"/>
    </row>
    <row r="21" spans="1:24" x14ac:dyDescent="0.25">
      <c r="A21" s="57"/>
      <c r="B21" s="57"/>
      <c r="C21" s="57"/>
      <c r="D21" s="57"/>
      <c r="E21" s="57"/>
      <c r="F21" s="57"/>
      <c r="G21" s="57"/>
      <c r="H21" s="143"/>
      <c r="I21" s="143"/>
      <c r="J21" s="144"/>
      <c r="K21" s="65"/>
      <c r="L21" s="145"/>
      <c r="M21" s="145"/>
      <c r="N21" s="145"/>
      <c r="O21" s="14"/>
      <c r="P21" s="14"/>
      <c r="Q21" s="14"/>
      <c r="R21" s="14"/>
      <c r="S21" s="14"/>
      <c r="T21" s="14"/>
      <c r="U21" s="14"/>
      <c r="V21" s="11"/>
    </row>
    <row r="22" spans="1:24" x14ac:dyDescent="0.25">
      <c r="A22" s="58" t="s">
        <v>91</v>
      </c>
      <c r="B22" s="57"/>
      <c r="D22" s="52"/>
      <c r="E22" s="140"/>
      <c r="F22" s="140"/>
      <c r="G22" s="52" t="s">
        <v>94</v>
      </c>
      <c r="H22" s="155"/>
      <c r="I22" s="155"/>
      <c r="J22" s="155"/>
      <c r="K22" s="155"/>
      <c r="L22" s="155"/>
      <c r="M22" s="155"/>
      <c r="N22" s="178"/>
      <c r="O22" s="14"/>
      <c r="P22" s="14"/>
      <c r="Q22" s="14"/>
      <c r="R22" s="14"/>
      <c r="S22" s="14"/>
      <c r="T22" s="14"/>
      <c r="U22" s="14"/>
      <c r="V22" s="11"/>
    </row>
    <row r="23" spans="1:24" ht="31.5" x14ac:dyDescent="0.25">
      <c r="A23" s="150" t="s">
        <v>2</v>
      </c>
      <c r="B23" s="68"/>
      <c r="C23" s="150" t="s">
        <v>90</v>
      </c>
      <c r="D23" s="68"/>
      <c r="E23" s="68"/>
      <c r="F23" s="68"/>
      <c r="G23" s="68"/>
      <c r="H23" s="146" t="s">
        <v>4</v>
      </c>
      <c r="I23" s="147" t="s">
        <v>16</v>
      </c>
      <c r="J23" s="148" t="s">
        <v>17</v>
      </c>
      <c r="K23" s="149" t="s">
        <v>6</v>
      </c>
      <c r="L23" s="151" t="s">
        <v>89</v>
      </c>
      <c r="M23" s="152"/>
      <c r="N23" s="152"/>
      <c r="O23" s="14"/>
      <c r="P23" s="14"/>
      <c r="Q23" s="14"/>
      <c r="R23" s="14"/>
      <c r="S23" s="14"/>
      <c r="T23" s="14"/>
      <c r="U23" s="14"/>
      <c r="V23" s="11"/>
    </row>
    <row r="24" spans="1:24" x14ac:dyDescent="0.25">
      <c r="A24" s="37" t="s">
        <v>103</v>
      </c>
      <c r="B24" s="37"/>
      <c r="C24" s="37"/>
      <c r="D24" s="37" t="s">
        <v>104</v>
      </c>
      <c r="E24" s="37"/>
      <c r="F24" s="37"/>
      <c r="G24" s="37"/>
      <c r="H24" s="163">
        <f>E4*I24</f>
        <v>10575</v>
      </c>
      <c r="I24" s="17">
        <v>4.7E-2</v>
      </c>
      <c r="J24" s="164">
        <f>H24/E5</f>
        <v>5.3060712493728047E-2</v>
      </c>
      <c r="K24" s="117"/>
      <c r="L24" s="135" t="s">
        <v>40</v>
      </c>
      <c r="M24" s="37"/>
      <c r="N24" s="37"/>
      <c r="O24" s="14"/>
      <c r="P24" s="14"/>
      <c r="Q24" s="14"/>
      <c r="R24" s="14"/>
      <c r="S24" s="14"/>
      <c r="T24" s="14"/>
      <c r="U24" s="14"/>
      <c r="V24" s="11"/>
    </row>
    <row r="25" spans="1:24" x14ac:dyDescent="0.25">
      <c r="A25" s="37"/>
      <c r="B25" s="37"/>
      <c r="C25" s="37"/>
      <c r="D25" s="37"/>
      <c r="E25" s="37"/>
      <c r="F25" s="37"/>
      <c r="G25" s="37"/>
      <c r="H25" s="120"/>
      <c r="I25" s="17"/>
      <c r="J25" s="117"/>
      <c r="K25" s="117"/>
      <c r="L25" s="37"/>
      <c r="M25" s="37"/>
      <c r="N25" s="37"/>
      <c r="O25" s="14"/>
      <c r="P25" s="14"/>
      <c r="Q25" s="14"/>
      <c r="R25" s="14"/>
      <c r="S25" s="14"/>
      <c r="T25" s="14"/>
      <c r="U25" s="14"/>
      <c r="V25" s="11"/>
    </row>
    <row r="26" spans="1:24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70"/>
      <c r="K26" s="70"/>
      <c r="L26" s="57"/>
      <c r="M26" s="57"/>
      <c r="N26" s="57"/>
      <c r="O26" s="14"/>
      <c r="P26" s="14"/>
      <c r="Q26" s="14"/>
      <c r="R26" s="14"/>
      <c r="S26" s="14"/>
      <c r="T26" s="14"/>
      <c r="U26" s="14"/>
      <c r="V26" s="11"/>
    </row>
    <row r="27" spans="1:24" x14ac:dyDescent="0.25">
      <c r="A27" s="58" t="s">
        <v>92</v>
      </c>
      <c r="B27" s="57"/>
      <c r="C27" s="57"/>
      <c r="D27" s="57"/>
      <c r="E27" s="33" t="s">
        <v>93</v>
      </c>
      <c r="F27" s="33"/>
      <c r="G27" s="33"/>
      <c r="H27" s="33"/>
      <c r="I27" s="33"/>
      <c r="J27" s="89"/>
      <c r="K27" s="70"/>
      <c r="L27" s="250" t="s">
        <v>72</v>
      </c>
      <c r="M27" s="250"/>
      <c r="N27" s="250"/>
      <c r="O27" s="14"/>
      <c r="P27" s="14"/>
      <c r="Q27" s="14"/>
      <c r="R27" s="14"/>
      <c r="S27" s="14"/>
      <c r="T27" s="14"/>
      <c r="U27" s="14"/>
      <c r="V27" s="11"/>
    </row>
    <row r="28" spans="1:24" ht="31.5" x14ac:dyDescent="0.25">
      <c r="A28" s="150"/>
      <c r="B28" s="26" t="s">
        <v>7</v>
      </c>
      <c r="C28" s="26" t="s">
        <v>29</v>
      </c>
      <c r="D28" s="63" t="s">
        <v>23</v>
      </c>
      <c r="E28" s="26" t="s">
        <v>0</v>
      </c>
      <c r="F28" s="68"/>
      <c r="G28" s="68"/>
      <c r="H28" s="146" t="s">
        <v>4</v>
      </c>
      <c r="I28" s="147" t="s">
        <v>16</v>
      </c>
      <c r="J28" s="148" t="s">
        <v>17</v>
      </c>
      <c r="K28" s="149" t="s">
        <v>6</v>
      </c>
      <c r="L28" s="148" t="s">
        <v>73</v>
      </c>
      <c r="M28" s="154" t="s">
        <v>37</v>
      </c>
      <c r="N28" s="154" t="s">
        <v>71</v>
      </c>
      <c r="O28" s="26" t="s">
        <v>5</v>
      </c>
      <c r="P28" s="14"/>
      <c r="Q28" s="14"/>
      <c r="R28" s="14"/>
      <c r="S28" s="14"/>
      <c r="T28" s="14"/>
      <c r="U28" s="14"/>
      <c r="V28" s="11"/>
    </row>
    <row r="29" spans="1:24" x14ac:dyDescent="0.25">
      <c r="A29" s="37"/>
      <c r="B29" s="37" t="s">
        <v>40</v>
      </c>
      <c r="C29" s="35" t="s">
        <v>81</v>
      </c>
      <c r="D29" s="35" t="s">
        <v>41</v>
      </c>
      <c r="E29" s="37" t="s">
        <v>45</v>
      </c>
      <c r="F29" s="35" t="s">
        <v>46</v>
      </c>
      <c r="G29" s="125">
        <v>45838</v>
      </c>
      <c r="H29" s="165">
        <f>H12+H24</f>
        <v>53325</v>
      </c>
      <c r="I29" s="17">
        <f>I12+I24</f>
        <v>0.23699999999999999</v>
      </c>
      <c r="J29" s="168">
        <f>J12+J24</f>
        <v>0.26756146512794782</v>
      </c>
      <c r="K29" s="117"/>
      <c r="L29" s="37" t="s">
        <v>43</v>
      </c>
      <c r="M29" s="161">
        <v>0.3</v>
      </c>
      <c r="N29" s="167">
        <f>M29*0.75</f>
        <v>0.22499999999999998</v>
      </c>
      <c r="O29" s="14"/>
      <c r="P29" s="14"/>
      <c r="Q29" s="14"/>
      <c r="R29" s="14"/>
      <c r="S29" s="14"/>
      <c r="T29" s="14"/>
      <c r="U29" s="14"/>
      <c r="V29" s="11"/>
    </row>
    <row r="30" spans="1:24" x14ac:dyDescent="0.25">
      <c r="A30" s="37"/>
      <c r="B30" s="37"/>
      <c r="C30" s="37"/>
      <c r="D30" s="37"/>
      <c r="E30" s="37"/>
      <c r="F30" s="37"/>
      <c r="G30" s="256"/>
      <c r="H30" s="120"/>
      <c r="I30" s="17"/>
      <c r="J30" s="117"/>
      <c r="K30" s="117"/>
      <c r="L30" s="37"/>
      <c r="M30" s="37"/>
      <c r="N30" s="37"/>
      <c r="O30" s="14"/>
      <c r="P30" s="14"/>
      <c r="Q30" s="14"/>
      <c r="R30" s="14"/>
      <c r="S30" s="14"/>
      <c r="T30" s="14"/>
      <c r="U30" s="14"/>
      <c r="V30" s="11"/>
    </row>
    <row r="31" spans="1:24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70"/>
      <c r="K31" s="70"/>
      <c r="L31" s="57"/>
      <c r="M31" s="57"/>
      <c r="N31" s="57"/>
      <c r="O31" s="14"/>
      <c r="P31" s="14"/>
      <c r="Q31" s="14"/>
      <c r="R31" s="14"/>
      <c r="S31" s="14"/>
      <c r="T31" s="14"/>
      <c r="U31" s="14"/>
      <c r="V31" s="11"/>
    </row>
    <row r="32" spans="1:24" x14ac:dyDescent="0.25">
      <c r="A32" s="66" t="s">
        <v>131</v>
      </c>
      <c r="B32" s="66"/>
      <c r="C32" s="66"/>
      <c r="D32" s="62"/>
      <c r="E32" s="64"/>
      <c r="F32" s="212"/>
      <c r="G32" s="62"/>
      <c r="H32" s="86"/>
      <c r="I32" s="86"/>
      <c r="J32" s="85"/>
      <c r="K32" s="85"/>
      <c r="L32" s="62"/>
      <c r="M32" s="62"/>
      <c r="N32" s="62"/>
      <c r="O32" s="14"/>
      <c r="P32" s="14"/>
      <c r="Q32" s="14"/>
      <c r="R32" s="23"/>
      <c r="S32" s="23"/>
      <c r="T32" s="23"/>
      <c r="U32" s="3"/>
      <c r="V32" s="3"/>
      <c r="W32" s="23"/>
      <c r="X32" s="23"/>
    </row>
    <row r="33" spans="1:24" x14ac:dyDescent="0.25">
      <c r="A33" s="6" t="s">
        <v>134</v>
      </c>
      <c r="B33" s="33"/>
      <c r="C33" s="33"/>
      <c r="D33" s="33"/>
      <c r="E33" s="33"/>
      <c r="F33" s="33"/>
      <c r="G33" s="33"/>
      <c r="H33" s="34"/>
      <c r="I33" s="33"/>
      <c r="J33" s="102">
        <f>J19+J24</f>
        <v>0.74962368289011538</v>
      </c>
      <c r="K33" s="103">
        <f>J33*12</f>
        <v>8.995484194681385</v>
      </c>
      <c r="L33" s="209"/>
      <c r="M33" s="209"/>
      <c r="N33" s="209"/>
      <c r="O33" s="208"/>
      <c r="P33" s="14"/>
      <c r="Q33" s="14"/>
      <c r="R33" s="11"/>
      <c r="S33" s="11"/>
      <c r="T33" s="14"/>
      <c r="U33" s="14"/>
      <c r="V33" s="14"/>
      <c r="W33" s="23"/>
      <c r="X33" s="23"/>
    </row>
    <row r="34" spans="1:24" x14ac:dyDescent="0.25">
      <c r="A34" s="170" t="s">
        <v>139</v>
      </c>
      <c r="B34" s="33"/>
      <c r="C34" s="33"/>
      <c r="D34" s="33"/>
      <c r="E34" s="33"/>
      <c r="F34" s="33"/>
      <c r="G34" s="33"/>
      <c r="H34" s="33"/>
      <c r="I34" s="33"/>
      <c r="J34" s="65"/>
      <c r="K34" s="65"/>
      <c r="L34" s="209"/>
      <c r="M34" s="210"/>
      <c r="N34" s="211"/>
      <c r="O34" s="184"/>
      <c r="P34" s="14"/>
      <c r="Q34" s="11"/>
      <c r="R34" s="11"/>
      <c r="S34" s="11"/>
      <c r="T34" s="14"/>
      <c r="U34" s="14"/>
      <c r="V34" s="14"/>
      <c r="W34" s="23"/>
      <c r="X34" s="23"/>
    </row>
    <row r="35" spans="1:24" x14ac:dyDescent="0.25">
      <c r="A35" s="170" t="s">
        <v>141</v>
      </c>
      <c r="B35" s="33"/>
      <c r="C35" s="33"/>
      <c r="D35" s="33"/>
      <c r="E35" s="33"/>
      <c r="F35" s="33"/>
      <c r="G35" s="33"/>
      <c r="H35" s="33"/>
      <c r="I35" s="33"/>
      <c r="J35" s="65"/>
      <c r="K35" s="65"/>
      <c r="L35" s="209"/>
      <c r="M35" s="210"/>
      <c r="N35" s="211"/>
      <c r="O35" s="184"/>
      <c r="P35" s="14"/>
      <c r="Q35" s="11"/>
      <c r="R35" s="11"/>
      <c r="S35" s="11"/>
      <c r="T35" s="14"/>
      <c r="U35" s="14"/>
      <c r="V35" s="14"/>
      <c r="W35" s="23"/>
      <c r="X35" s="23"/>
    </row>
    <row r="36" spans="1:24" s="23" customFormat="1" x14ac:dyDescent="0.25">
      <c r="A36" s="75"/>
      <c r="B36" s="70"/>
      <c r="C36" s="70"/>
      <c r="D36" s="70"/>
      <c r="E36" s="70"/>
      <c r="F36" s="70"/>
      <c r="G36" s="70"/>
      <c r="H36" s="70"/>
      <c r="I36" s="70"/>
      <c r="J36" s="71"/>
      <c r="K36" s="71"/>
      <c r="L36" s="71"/>
      <c r="M36" s="70"/>
      <c r="N36" s="70"/>
      <c r="O36" s="14"/>
      <c r="P36" s="14"/>
      <c r="Q36" s="14"/>
      <c r="R36" s="14"/>
      <c r="S36" s="14"/>
      <c r="T36" s="14"/>
      <c r="U36" s="14"/>
      <c r="V36" s="14"/>
    </row>
    <row r="37" spans="1:24" s="23" customFormat="1" x14ac:dyDescent="0.25">
      <c r="A37" s="214" t="s">
        <v>136</v>
      </c>
      <c r="B37" s="70"/>
      <c r="C37" s="70"/>
      <c r="D37" s="70"/>
      <c r="E37" s="70"/>
      <c r="F37" s="70"/>
      <c r="G37" s="70"/>
      <c r="H37" s="70"/>
      <c r="I37" s="70"/>
      <c r="J37" s="251" t="s">
        <v>18</v>
      </c>
      <c r="K37" s="71"/>
      <c r="L37" s="71"/>
      <c r="M37" s="70"/>
      <c r="N37" s="72"/>
      <c r="O37" s="14"/>
      <c r="P37" s="14"/>
      <c r="Q37" s="14"/>
      <c r="R37" s="14"/>
      <c r="S37" s="14"/>
      <c r="T37" s="14"/>
      <c r="U37" s="14"/>
      <c r="V37" s="14"/>
    </row>
    <row r="38" spans="1:24" s="23" customFormat="1" x14ac:dyDescent="0.25">
      <c r="A38" s="69"/>
      <c r="B38" s="70"/>
      <c r="C38" s="70"/>
      <c r="D38" s="70"/>
      <c r="E38" s="70"/>
      <c r="F38" s="70"/>
      <c r="G38" s="70"/>
      <c r="H38" s="70"/>
      <c r="I38" s="70"/>
      <c r="J38" s="251"/>
      <c r="K38" s="179" t="s">
        <v>6</v>
      </c>
      <c r="L38" s="71"/>
      <c r="M38" s="70"/>
      <c r="N38" s="72"/>
      <c r="O38" s="14"/>
      <c r="P38" s="14"/>
      <c r="Q38" s="14"/>
      <c r="R38" s="14"/>
      <c r="S38" s="14"/>
      <c r="T38" s="14"/>
      <c r="U38" s="14"/>
      <c r="V38" s="14"/>
    </row>
    <row r="39" spans="1:24" x14ac:dyDescent="0.25">
      <c r="A39" s="73" t="s">
        <v>137</v>
      </c>
      <c r="B39" s="70"/>
      <c r="C39" s="70"/>
      <c r="D39" s="70"/>
      <c r="E39" s="70"/>
      <c r="F39" s="70"/>
      <c r="G39" s="70"/>
      <c r="H39" s="70"/>
      <c r="I39" s="70"/>
      <c r="J39" s="55"/>
      <c r="K39" s="181"/>
      <c r="L39" s="70"/>
      <c r="M39" s="70"/>
      <c r="N39" s="72"/>
      <c r="O39" s="11"/>
      <c r="P39" s="11"/>
      <c r="Q39" s="11"/>
      <c r="R39" s="11"/>
      <c r="S39" s="11"/>
      <c r="T39" s="11"/>
      <c r="U39" s="11"/>
      <c r="V39" s="11"/>
    </row>
    <row r="40" spans="1:24" x14ac:dyDescent="0.25">
      <c r="A40" s="74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2"/>
      <c r="O40" s="11"/>
      <c r="P40" s="11"/>
      <c r="Q40" s="11"/>
      <c r="R40" s="11"/>
      <c r="S40" s="11"/>
      <c r="T40" s="11"/>
      <c r="U40" s="11"/>
      <c r="V40" s="11"/>
    </row>
    <row r="41" spans="1:24" x14ac:dyDescent="0.25">
      <c r="A41" s="53" t="s">
        <v>142</v>
      </c>
      <c r="B41" s="70"/>
      <c r="C41" s="70"/>
      <c r="D41" s="70"/>
      <c r="E41" s="70"/>
      <c r="F41" s="70"/>
      <c r="G41" s="70"/>
      <c r="H41" s="70"/>
      <c r="I41" s="70"/>
      <c r="J41" s="117"/>
      <c r="K41" s="117"/>
      <c r="L41" s="70"/>
      <c r="M41" s="70"/>
      <c r="N41" s="72"/>
      <c r="O41" s="11"/>
      <c r="P41" s="11"/>
      <c r="Q41" s="11"/>
      <c r="R41" s="11"/>
      <c r="S41" s="11"/>
      <c r="T41" s="11"/>
      <c r="U41" s="11"/>
      <c r="V41" s="11"/>
    </row>
    <row r="42" spans="1:24" ht="24" customHeight="1" x14ac:dyDescent="0.25">
      <c r="A42" s="188" t="s">
        <v>140</v>
      </c>
      <c r="B42" s="189"/>
      <c r="C42" s="189"/>
      <c r="D42" s="189"/>
      <c r="E42" s="189"/>
      <c r="F42" s="189"/>
      <c r="G42" s="189"/>
      <c r="H42" s="189"/>
      <c r="I42" s="54"/>
      <c r="J42" s="245" t="s">
        <v>122</v>
      </c>
      <c r="K42" s="245"/>
      <c r="L42" s="245"/>
      <c r="M42" s="245"/>
      <c r="N42" s="216"/>
      <c r="O42" s="11"/>
      <c r="P42" s="11"/>
      <c r="Q42" s="11"/>
      <c r="R42" s="11"/>
      <c r="S42" s="11"/>
      <c r="T42" s="11"/>
      <c r="U42" s="11"/>
      <c r="V42" s="11"/>
    </row>
    <row r="43" spans="1:24" x14ac:dyDescent="0.25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11"/>
      <c r="P43" s="11"/>
      <c r="Q43" s="11"/>
      <c r="R43" s="11"/>
      <c r="S43" s="11"/>
      <c r="T43" s="11"/>
      <c r="U43" s="11"/>
      <c r="V43" s="11"/>
    </row>
    <row r="44" spans="1:24" ht="15" customHeight="1" x14ac:dyDescent="0.25">
      <c r="A44" s="138" t="s">
        <v>138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11"/>
      <c r="P44" s="11"/>
      <c r="Q44" s="11"/>
      <c r="R44" s="11"/>
      <c r="S44" s="11"/>
      <c r="T44" s="11"/>
      <c r="U44" s="11"/>
      <c r="V44" s="11"/>
    </row>
    <row r="45" spans="1:24" s="23" customFormat="1" x14ac:dyDescent="0.25">
      <c r="A45" s="66" t="s">
        <v>135</v>
      </c>
      <c r="B45" s="57"/>
      <c r="C45" s="57"/>
      <c r="D45" s="57"/>
      <c r="E45" s="57"/>
      <c r="F45" s="57"/>
      <c r="G45" s="57"/>
      <c r="H45" s="57"/>
      <c r="I45" s="57"/>
      <c r="J45" s="65"/>
      <c r="K45" s="65"/>
      <c r="L45" s="65"/>
      <c r="M45" s="57"/>
      <c r="N45" s="57"/>
      <c r="O45" s="14"/>
      <c r="P45" s="14"/>
      <c r="Q45" s="14"/>
      <c r="R45" s="14"/>
      <c r="S45" s="14"/>
      <c r="T45" s="14"/>
      <c r="U45" s="14"/>
      <c r="V45" s="14"/>
    </row>
    <row r="46" spans="1:24" s="23" customFormat="1" x14ac:dyDescent="0.25">
      <c r="A46" s="6" t="s">
        <v>28</v>
      </c>
      <c r="B46" s="33"/>
      <c r="C46" s="33"/>
      <c r="D46" s="33"/>
      <c r="E46" s="33"/>
      <c r="F46" s="33"/>
      <c r="G46" s="33"/>
      <c r="H46" s="33"/>
      <c r="I46" s="33"/>
      <c r="J46" s="6"/>
      <c r="K46" s="6"/>
      <c r="L46" s="6"/>
      <c r="M46" s="33"/>
      <c r="N46" s="33"/>
      <c r="O46" s="14"/>
      <c r="P46" s="14"/>
      <c r="Q46" s="14"/>
      <c r="R46" s="14"/>
      <c r="S46" s="14"/>
      <c r="T46" s="14"/>
      <c r="U46" s="14"/>
      <c r="V46" s="14"/>
    </row>
    <row r="47" spans="1:24" s="11" customFormat="1" ht="16.5" customHeight="1" x14ac:dyDescent="0.15">
      <c r="A47" s="9" t="s">
        <v>24</v>
      </c>
      <c r="B47" s="1"/>
      <c r="C47" s="8"/>
      <c r="D47" s="8"/>
      <c r="E47" s="1"/>
      <c r="F47" s="4"/>
      <c r="G47" s="5"/>
      <c r="H47" s="1"/>
      <c r="I47" s="1"/>
      <c r="J47" s="2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4" s="11" customFormat="1" ht="17.25" customHeight="1" x14ac:dyDescent="0.15">
      <c r="A48" s="46"/>
      <c r="B48" s="38"/>
      <c r="C48" s="47"/>
      <c r="D48" s="47"/>
      <c r="E48" s="38"/>
      <c r="F48" s="39"/>
      <c r="G48" s="48"/>
      <c r="H48" s="38"/>
      <c r="I48" s="38"/>
      <c r="J48" s="49"/>
      <c r="K48" s="7" t="s">
        <v>14</v>
      </c>
      <c r="L48" s="45"/>
      <c r="M48" s="7"/>
      <c r="N48" s="7"/>
      <c r="O48" s="3"/>
      <c r="P48" s="3"/>
      <c r="Q48" s="3"/>
      <c r="R48" s="3"/>
      <c r="S48" s="3"/>
      <c r="T48" s="3"/>
      <c r="U48" s="3"/>
      <c r="V48" s="3"/>
    </row>
    <row r="49" spans="1:22" s="23" customFormat="1" x14ac:dyDescent="0.25">
      <c r="A49" s="46"/>
      <c r="B49" s="38"/>
      <c r="C49" s="47"/>
      <c r="D49" s="47"/>
      <c r="E49" s="38"/>
      <c r="F49" s="39"/>
      <c r="G49" s="48"/>
      <c r="H49" s="38"/>
      <c r="I49" s="38"/>
      <c r="J49" s="49"/>
      <c r="K49" s="65"/>
      <c r="L49" s="65"/>
      <c r="M49" s="57"/>
      <c r="N49" s="57"/>
      <c r="O49" s="14"/>
      <c r="P49" s="14"/>
      <c r="Q49" s="14"/>
      <c r="R49" s="14"/>
      <c r="S49" s="14"/>
      <c r="T49" s="14"/>
      <c r="U49" s="14"/>
      <c r="V49" s="14"/>
    </row>
    <row r="50" spans="1:22" s="23" customFormat="1" x14ac:dyDescent="0.25">
      <c r="A50" s="64"/>
      <c r="B50" s="57"/>
      <c r="C50" s="57"/>
      <c r="D50" s="57"/>
      <c r="E50" s="57"/>
      <c r="F50" s="57"/>
      <c r="G50" s="57"/>
      <c r="H50" s="57"/>
      <c r="I50" s="57"/>
      <c r="J50" s="65"/>
      <c r="K50" s="65"/>
      <c r="L50" s="65"/>
      <c r="M50" s="57"/>
      <c r="N50" s="57"/>
      <c r="O50" s="14"/>
      <c r="P50" s="14"/>
      <c r="Q50" s="14"/>
      <c r="R50" s="14"/>
      <c r="S50" s="14"/>
      <c r="T50" s="14"/>
      <c r="U50" s="14"/>
      <c r="V50" s="14"/>
    </row>
    <row r="51" spans="1:22" x14ac:dyDescent="0.25">
      <c r="A51" s="81" t="s">
        <v>100</v>
      </c>
      <c r="B51" s="76"/>
      <c r="C51" s="77"/>
      <c r="D51" s="77"/>
      <c r="E51" s="77"/>
      <c r="F51" s="39"/>
      <c r="G51" s="39"/>
      <c r="H51" s="39"/>
      <c r="I51" s="39"/>
      <c r="J51" s="39"/>
      <c r="K51" s="78" t="s">
        <v>14</v>
      </c>
      <c r="L51" s="79"/>
      <c r="M51" s="79"/>
      <c r="N51" s="78"/>
      <c r="O51" s="10"/>
      <c r="P51" s="10"/>
      <c r="Q51" s="10"/>
      <c r="R51" s="3"/>
      <c r="S51" s="3"/>
      <c r="T51" s="3"/>
      <c r="U51" s="3"/>
      <c r="V51" s="3"/>
    </row>
    <row r="52" spans="1:22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10"/>
      <c r="P52" s="10"/>
      <c r="Q52" s="10"/>
      <c r="R52" s="3"/>
      <c r="S52" s="3"/>
      <c r="T52" s="3"/>
      <c r="U52" s="3"/>
      <c r="V52" s="3"/>
    </row>
    <row r="53" spans="1:22" x14ac:dyDescent="0.25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10"/>
      <c r="P53" s="10"/>
      <c r="Q53" s="10"/>
      <c r="R53" s="3"/>
      <c r="S53" s="3"/>
      <c r="T53" s="3"/>
      <c r="U53" s="3"/>
      <c r="V53" s="3"/>
    </row>
    <row r="54" spans="1:22" x14ac:dyDescent="0.25">
      <c r="A54" s="81" t="s">
        <v>101</v>
      </c>
      <c r="B54" s="76"/>
      <c r="C54" s="77"/>
      <c r="D54" s="77"/>
      <c r="E54" s="77"/>
      <c r="F54" s="39"/>
      <c r="G54" s="39"/>
      <c r="H54" s="39"/>
      <c r="I54" s="39"/>
      <c r="J54" s="39"/>
      <c r="K54" s="78" t="s">
        <v>14</v>
      </c>
      <c r="L54" s="79"/>
      <c r="M54" s="79"/>
      <c r="N54" s="78"/>
      <c r="O54" s="10"/>
      <c r="P54" s="10"/>
      <c r="Q54" s="10"/>
      <c r="R54" s="3"/>
      <c r="S54" s="3"/>
      <c r="T54" s="3"/>
      <c r="U54" s="3"/>
      <c r="V54" s="3"/>
    </row>
    <row r="55" spans="1:22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11"/>
      <c r="P55" s="11"/>
      <c r="Q55" s="11"/>
      <c r="R55" s="11"/>
      <c r="S55" s="11"/>
      <c r="T55" s="11"/>
      <c r="U55" s="11"/>
      <c r="V55" s="11"/>
    </row>
    <row r="56" spans="1:22" x14ac:dyDescent="0.25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11"/>
      <c r="P56" s="11"/>
      <c r="Q56" s="11"/>
      <c r="R56" s="11"/>
      <c r="S56" s="11"/>
      <c r="T56" s="11"/>
      <c r="U56" s="11"/>
      <c r="V56" s="11"/>
    </row>
    <row r="57" spans="1:22" ht="15.75" thickBot="1" x14ac:dyDescent="0.3">
      <c r="A57" s="192" t="s">
        <v>111</v>
      </c>
      <c r="B57" s="95"/>
      <c r="C57" s="193"/>
      <c r="D57" s="194" t="s">
        <v>112</v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14"/>
      <c r="P57" s="14"/>
      <c r="Q57" s="14"/>
      <c r="R57" s="14"/>
      <c r="S57" s="14"/>
      <c r="T57" s="11"/>
      <c r="U57" s="11"/>
      <c r="V57" s="11"/>
    </row>
    <row r="58" spans="1:22" ht="15" customHeight="1" x14ac:dyDescent="0.25">
      <c r="A58" s="20" t="s">
        <v>25</v>
      </c>
      <c r="B58" s="18"/>
      <c r="C58" s="11"/>
      <c r="D58" s="11"/>
      <c r="E58" s="11"/>
      <c r="F58" s="11"/>
      <c r="G58" s="11"/>
      <c r="H58" s="57"/>
      <c r="I58" s="57"/>
      <c r="J58" s="57"/>
      <c r="K58" s="57"/>
      <c r="L58" s="243" t="s">
        <v>72</v>
      </c>
      <c r="M58" s="243"/>
      <c r="N58" s="243"/>
      <c r="O58" s="11"/>
      <c r="P58" s="11"/>
      <c r="Q58" s="11"/>
      <c r="R58" s="11"/>
      <c r="S58" s="11"/>
      <c r="T58" s="11"/>
      <c r="U58" s="11"/>
      <c r="V58" s="11"/>
    </row>
    <row r="59" spans="1:22" s="23" customFormat="1" x14ac:dyDescent="0.25">
      <c r="A59" s="6" t="s">
        <v>143</v>
      </c>
      <c r="B59" s="33"/>
      <c r="C59" s="33"/>
      <c r="D59" s="33"/>
      <c r="E59" s="33"/>
      <c r="F59" s="33"/>
      <c r="G59" s="57"/>
      <c r="H59" s="57"/>
      <c r="I59" s="57"/>
      <c r="J59" s="65"/>
      <c r="K59" s="65"/>
      <c r="L59" s="243"/>
      <c r="M59" s="243"/>
      <c r="N59" s="243"/>
      <c r="O59" s="14"/>
      <c r="P59" s="14"/>
      <c r="Q59" s="14"/>
      <c r="R59" s="14"/>
      <c r="S59" s="14"/>
      <c r="T59" s="14"/>
      <c r="U59" s="14"/>
      <c r="V59" s="14"/>
    </row>
    <row r="60" spans="1:22" ht="31.5" x14ac:dyDescent="0.25">
      <c r="A60" s="26" t="s">
        <v>7</v>
      </c>
      <c r="B60" s="26" t="s">
        <v>29</v>
      </c>
      <c r="C60" s="50" t="s">
        <v>23</v>
      </c>
      <c r="D60" s="26" t="s">
        <v>0</v>
      </c>
      <c r="E60" s="26" t="s">
        <v>3</v>
      </c>
      <c r="F60" s="27" t="s">
        <v>30</v>
      </c>
      <c r="G60" s="27" t="s">
        <v>1</v>
      </c>
      <c r="H60" s="27" t="s">
        <v>106</v>
      </c>
      <c r="I60" s="50" t="s">
        <v>19</v>
      </c>
      <c r="J60" s="27" t="s">
        <v>17</v>
      </c>
      <c r="K60" s="32" t="s">
        <v>6</v>
      </c>
      <c r="L60" s="27" t="s">
        <v>73</v>
      </c>
      <c r="M60" s="28" t="s">
        <v>37</v>
      </c>
      <c r="N60" s="28" t="s">
        <v>71</v>
      </c>
      <c r="O60" s="12" t="s">
        <v>5</v>
      </c>
      <c r="P60" s="12"/>
      <c r="Q60" s="12"/>
      <c r="R60" s="13"/>
      <c r="S60" s="13"/>
      <c r="T60" s="14"/>
      <c r="U60" s="14"/>
      <c r="V60" s="14"/>
    </row>
    <row r="61" spans="1:22" x14ac:dyDescent="0.25">
      <c r="A61" s="135" t="s">
        <v>67</v>
      </c>
      <c r="B61" s="35" t="s">
        <v>68</v>
      </c>
      <c r="C61" s="35" t="s">
        <v>41</v>
      </c>
      <c r="D61" s="35" t="s">
        <v>69</v>
      </c>
      <c r="E61" s="37" t="s">
        <v>70</v>
      </c>
      <c r="F61" s="125">
        <v>43497</v>
      </c>
      <c r="G61" s="36">
        <v>45322</v>
      </c>
      <c r="H61" s="82">
        <f>I61*E4</f>
        <v>21375</v>
      </c>
      <c r="I61" s="17">
        <v>9.5000000000000001E-2</v>
      </c>
      <c r="J61" s="119">
        <f>H61/189600</f>
        <v>0.1127373417721519</v>
      </c>
      <c r="K61" s="126">
        <f>J61*12</f>
        <v>1.3528481012658229</v>
      </c>
      <c r="L61" s="41" t="s">
        <v>43</v>
      </c>
      <c r="M61" s="17">
        <v>0.1</v>
      </c>
      <c r="N61" s="119">
        <f>M61*0.75</f>
        <v>7.5000000000000011E-2</v>
      </c>
      <c r="O61" s="21"/>
      <c r="P61" s="21"/>
      <c r="Q61" s="21"/>
      <c r="R61" s="22"/>
      <c r="S61" s="22"/>
      <c r="T61" s="14"/>
      <c r="U61" s="14"/>
      <c r="V61" s="14"/>
    </row>
    <row r="62" spans="1:22" x14ac:dyDescent="0.25">
      <c r="A62" s="37"/>
      <c r="B62" s="35"/>
      <c r="C62" s="35"/>
      <c r="D62" s="35"/>
      <c r="E62" s="37"/>
      <c r="F62" s="35"/>
      <c r="G62" s="123"/>
      <c r="H62" s="82"/>
      <c r="I62" s="17"/>
      <c r="J62" s="119"/>
      <c r="K62" s="126">
        <f>J62*12</f>
        <v>0</v>
      </c>
      <c r="L62" s="41"/>
      <c r="M62" s="17"/>
      <c r="N62" s="119">
        <f>M62*0.75</f>
        <v>0</v>
      </c>
      <c r="O62" s="21"/>
      <c r="P62" s="21"/>
      <c r="Q62" s="21"/>
      <c r="R62" s="22"/>
      <c r="S62" s="22"/>
      <c r="T62" s="14"/>
      <c r="U62" s="14"/>
      <c r="V62" s="14"/>
    </row>
    <row r="63" spans="1:22" x14ac:dyDescent="0.25">
      <c r="A63" s="37"/>
      <c r="B63" s="37"/>
      <c r="C63" s="37"/>
      <c r="D63" s="37"/>
      <c r="E63" s="37"/>
      <c r="F63" s="37"/>
      <c r="G63" s="37"/>
      <c r="H63" s="82"/>
      <c r="I63" s="17"/>
      <c r="J63" s="137"/>
      <c r="K63" s="126">
        <f t="shared" ref="K63:K67" si="8">J63*12</f>
        <v>0</v>
      </c>
      <c r="L63" s="41"/>
      <c r="M63" s="17"/>
      <c r="N63" s="119">
        <f t="shared" ref="N63:N67" si="9">M63*0.75</f>
        <v>0</v>
      </c>
      <c r="O63" s="11"/>
      <c r="P63" s="11"/>
      <c r="Q63" s="11"/>
      <c r="R63" s="11"/>
      <c r="S63" s="11"/>
      <c r="T63" s="11"/>
      <c r="U63" s="11"/>
      <c r="V63" s="11"/>
    </row>
    <row r="64" spans="1:22" x14ac:dyDescent="0.25">
      <c r="A64" s="37"/>
      <c r="B64" s="37"/>
      <c r="C64" s="37"/>
      <c r="D64" s="37"/>
      <c r="E64" s="37"/>
      <c r="F64" s="37"/>
      <c r="G64" s="37"/>
      <c r="H64" s="82"/>
      <c r="I64" s="17"/>
      <c r="J64" s="137"/>
      <c r="K64" s="126">
        <f t="shared" si="8"/>
        <v>0</v>
      </c>
      <c r="L64" s="41"/>
      <c r="M64" s="17"/>
      <c r="N64" s="119">
        <f t="shared" si="9"/>
        <v>0</v>
      </c>
      <c r="O64" s="11"/>
      <c r="P64" s="11"/>
      <c r="Q64" s="11"/>
      <c r="R64" s="11"/>
      <c r="S64" s="11"/>
      <c r="T64" s="11"/>
      <c r="U64" s="11"/>
      <c r="V64" s="11"/>
    </row>
    <row r="65" spans="1:22" x14ac:dyDescent="0.25">
      <c r="A65" s="37"/>
      <c r="B65" s="37"/>
      <c r="C65" s="37"/>
      <c r="D65" s="37"/>
      <c r="E65" s="37"/>
      <c r="F65" s="37"/>
      <c r="G65" s="37"/>
      <c r="H65" s="82"/>
      <c r="I65" s="17"/>
      <c r="J65" s="137"/>
      <c r="K65" s="126">
        <f t="shared" si="8"/>
        <v>0</v>
      </c>
      <c r="L65" s="41"/>
      <c r="M65" s="17"/>
      <c r="N65" s="119">
        <f t="shared" si="9"/>
        <v>0</v>
      </c>
    </row>
    <row r="66" spans="1:22" x14ac:dyDescent="0.25">
      <c r="A66" s="37"/>
      <c r="B66" s="37"/>
      <c r="C66" s="37"/>
      <c r="D66" s="37"/>
      <c r="E66" s="37"/>
      <c r="F66" s="37"/>
      <c r="G66" s="37"/>
      <c r="H66" s="82"/>
      <c r="I66" s="17"/>
      <c r="J66" s="137"/>
      <c r="K66" s="126">
        <f t="shared" si="8"/>
        <v>0</v>
      </c>
      <c r="L66" s="41"/>
      <c r="M66" s="17"/>
      <c r="N66" s="119">
        <f t="shared" si="9"/>
        <v>0</v>
      </c>
    </row>
    <row r="67" spans="1:22" x14ac:dyDescent="0.25">
      <c r="A67" s="37"/>
      <c r="B67" s="37"/>
      <c r="C67" s="37"/>
      <c r="D67" s="37"/>
      <c r="E67" s="37"/>
      <c r="F67" s="37"/>
      <c r="G67" s="37"/>
      <c r="H67" s="61"/>
      <c r="I67" s="17"/>
      <c r="J67" s="137"/>
      <c r="K67" s="126">
        <f t="shared" si="8"/>
        <v>0</v>
      </c>
      <c r="L67" s="37"/>
      <c r="M67" s="17"/>
      <c r="N67" s="119">
        <f t="shared" si="9"/>
        <v>0</v>
      </c>
    </row>
    <row r="68" spans="1:22" x14ac:dyDescent="0.25">
      <c r="A68" s="62"/>
      <c r="B68" s="62"/>
      <c r="C68" s="62"/>
      <c r="D68" s="62"/>
      <c r="E68" s="62"/>
      <c r="F68" s="62"/>
      <c r="G68" s="62"/>
      <c r="H68" s="62"/>
      <c r="I68" s="85"/>
      <c r="J68" s="85"/>
      <c r="K68" s="85"/>
      <c r="L68" s="62"/>
      <c r="M68" s="62"/>
      <c r="N68" s="62"/>
    </row>
    <row r="69" spans="1:22" s="23" customFormat="1" x14ac:dyDescent="0.25">
      <c r="A69" s="66" t="s">
        <v>26</v>
      </c>
      <c r="B69" s="57"/>
      <c r="C69" s="57"/>
      <c r="D69" s="57"/>
      <c r="E69" s="57"/>
      <c r="F69" s="57"/>
      <c r="G69" s="57"/>
      <c r="H69" s="57"/>
      <c r="I69" s="57"/>
      <c r="J69" s="65"/>
      <c r="K69" s="65"/>
      <c r="L69" s="65"/>
      <c r="M69" s="57"/>
      <c r="N69" s="57"/>
      <c r="O69" s="14"/>
      <c r="P69" s="14"/>
      <c r="Q69" s="14"/>
      <c r="R69" s="14"/>
      <c r="S69" s="14"/>
      <c r="T69" s="14"/>
      <c r="U69" s="14"/>
      <c r="V69" s="14"/>
    </row>
    <row r="70" spans="1:22" s="11" customFormat="1" ht="10.5" x14ac:dyDescent="0.15">
      <c r="A70" s="9" t="s">
        <v>27</v>
      </c>
      <c r="B70" s="1"/>
      <c r="C70" s="8"/>
      <c r="D70" s="8"/>
      <c r="E70" s="1"/>
      <c r="F70" s="4"/>
      <c r="G70" s="5"/>
      <c r="H70" s="1"/>
      <c r="I70" s="1"/>
      <c r="J70" s="2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s="11" customFormat="1" ht="10.5" x14ac:dyDescent="0.15">
      <c r="A71" s="46"/>
      <c r="B71" s="38"/>
      <c r="C71" s="47"/>
      <c r="D71" s="47"/>
      <c r="E71" s="38"/>
      <c r="F71" s="39"/>
      <c r="G71" s="48"/>
      <c r="H71" s="38"/>
      <c r="I71" s="38"/>
      <c r="J71" s="49"/>
      <c r="K71" s="7" t="s">
        <v>14</v>
      </c>
      <c r="L71" s="45"/>
      <c r="M71" s="7"/>
      <c r="N71" s="7"/>
      <c r="O71" s="3"/>
      <c r="P71" s="3"/>
      <c r="Q71" s="3"/>
      <c r="R71" s="3"/>
      <c r="S71" s="3"/>
      <c r="T71" s="3"/>
      <c r="U71" s="3"/>
      <c r="V71" s="3"/>
    </row>
    <row r="72" spans="1:22" s="11" customFormat="1" ht="10.5" x14ac:dyDescent="0.15">
      <c r="A72" s="46"/>
      <c r="B72" s="38"/>
      <c r="C72" s="47"/>
      <c r="D72" s="47"/>
      <c r="E72" s="38"/>
      <c r="F72" s="39"/>
      <c r="G72" s="48"/>
      <c r="H72" s="38"/>
      <c r="I72" s="38"/>
      <c r="J72" s="49"/>
      <c r="K72" s="7"/>
      <c r="L72" s="45"/>
      <c r="M72" s="7"/>
      <c r="N72" s="7"/>
      <c r="O72" s="3"/>
      <c r="P72" s="3"/>
      <c r="Q72" s="3"/>
      <c r="R72" s="3"/>
      <c r="S72" s="3"/>
      <c r="T72" s="3"/>
      <c r="U72" s="3"/>
      <c r="V72" s="3"/>
    </row>
    <row r="73" spans="1:22" s="11" customFormat="1" ht="10.5" x14ac:dyDescent="0.15">
      <c r="A73" s="83"/>
      <c r="B73" s="64"/>
      <c r="C73" s="84"/>
      <c r="D73" s="84"/>
      <c r="E73" s="64"/>
      <c r="F73" s="75"/>
      <c r="G73" s="67"/>
      <c r="H73" s="64"/>
      <c r="I73" s="64"/>
      <c r="J73" s="80"/>
      <c r="K73" s="64"/>
      <c r="L73" s="80"/>
      <c r="M73" s="64"/>
      <c r="N73" s="64"/>
      <c r="O73" s="3"/>
      <c r="P73" s="3"/>
      <c r="Q73" s="3"/>
      <c r="R73" s="3"/>
      <c r="S73" s="3"/>
      <c r="T73" s="3"/>
      <c r="U73" s="3"/>
      <c r="V73" s="3"/>
    </row>
    <row r="74" spans="1:22" x14ac:dyDescent="0.25">
      <c r="A74" s="58" t="s">
        <v>95</v>
      </c>
      <c r="B74" s="57"/>
      <c r="D74" s="52" t="s">
        <v>97</v>
      </c>
      <c r="E74" s="140"/>
      <c r="F74" s="140"/>
      <c r="G74" s="140"/>
      <c r="H74" s="7"/>
      <c r="I74" s="62"/>
      <c r="J74" s="62"/>
      <c r="K74" s="62"/>
      <c r="L74" s="145"/>
      <c r="M74" s="145"/>
      <c r="N74" s="145"/>
      <c r="O74" s="14"/>
      <c r="P74" s="14"/>
      <c r="Q74" s="14"/>
      <c r="R74" s="14"/>
      <c r="S74" s="14"/>
      <c r="T74" s="14"/>
      <c r="U74" s="14"/>
      <c r="V74" s="11"/>
    </row>
    <row r="75" spans="1:22" ht="31.5" x14ac:dyDescent="0.25">
      <c r="A75" s="150" t="s">
        <v>2</v>
      </c>
      <c r="B75" s="68"/>
      <c r="C75" s="150" t="s">
        <v>90</v>
      </c>
      <c r="D75" s="68"/>
      <c r="E75" s="68"/>
      <c r="F75" s="68"/>
      <c r="G75" s="68"/>
      <c r="H75" s="146" t="s">
        <v>4</v>
      </c>
      <c r="I75" s="147" t="s">
        <v>102</v>
      </c>
      <c r="J75" s="148" t="s">
        <v>17</v>
      </c>
      <c r="K75" s="149" t="s">
        <v>6</v>
      </c>
      <c r="L75" s="151" t="s">
        <v>89</v>
      </c>
      <c r="M75" s="152"/>
      <c r="N75" s="152"/>
      <c r="O75" s="14"/>
      <c r="P75" s="14"/>
      <c r="Q75" s="14"/>
      <c r="R75" s="14"/>
      <c r="S75" s="14"/>
      <c r="T75" s="14"/>
      <c r="U75" s="14"/>
      <c r="V75" s="11"/>
    </row>
    <row r="76" spans="1:22" x14ac:dyDescent="0.25">
      <c r="A76" s="153"/>
      <c r="B76" s="153"/>
      <c r="C76" s="153"/>
      <c r="D76" s="153"/>
      <c r="E76" s="153"/>
      <c r="F76" s="153"/>
      <c r="G76" s="153"/>
      <c r="H76" s="120"/>
      <c r="I76" s="17"/>
      <c r="J76" s="117"/>
      <c r="K76" s="117"/>
      <c r="L76" s="153"/>
      <c r="M76" s="153"/>
      <c r="N76" s="153"/>
      <c r="O76" s="14"/>
      <c r="P76" s="14"/>
      <c r="Q76" s="14"/>
      <c r="R76" s="14"/>
      <c r="S76" s="14"/>
      <c r="T76" s="14"/>
      <c r="U76" s="14"/>
      <c r="V76" s="11"/>
    </row>
    <row r="77" spans="1:22" x14ac:dyDescent="0.25">
      <c r="A77" s="153"/>
      <c r="B77" s="153"/>
      <c r="C77" s="153"/>
      <c r="D77" s="153"/>
      <c r="E77" s="153"/>
      <c r="F77" s="153"/>
      <c r="G77" s="153"/>
      <c r="H77" s="120"/>
      <c r="I77" s="17"/>
      <c r="J77" s="117"/>
      <c r="K77" s="117"/>
      <c r="L77" s="153"/>
      <c r="M77" s="153"/>
      <c r="N77" s="153"/>
      <c r="O77" s="14"/>
      <c r="P77" s="14"/>
      <c r="Q77" s="14"/>
      <c r="R77" s="14"/>
      <c r="S77" s="14"/>
      <c r="T77" s="14"/>
      <c r="U77" s="14"/>
      <c r="V77" s="11"/>
    </row>
    <row r="78" spans="1:22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70"/>
      <c r="K78" s="70"/>
      <c r="L78" s="57"/>
      <c r="M78" s="57"/>
      <c r="N78" s="57"/>
      <c r="O78" s="14"/>
      <c r="P78" s="14"/>
      <c r="Q78" s="14"/>
      <c r="R78" s="14"/>
      <c r="S78" s="14"/>
      <c r="T78" s="14"/>
      <c r="U78" s="14"/>
      <c r="V78" s="11"/>
    </row>
    <row r="79" spans="1:22" x14ac:dyDescent="0.25">
      <c r="A79" s="58" t="s">
        <v>96</v>
      </c>
      <c r="B79" s="57"/>
      <c r="C79" s="57"/>
      <c r="D79" s="57"/>
      <c r="E79" s="33" t="s">
        <v>98</v>
      </c>
      <c r="F79" s="33"/>
      <c r="G79" s="33"/>
      <c r="H79" s="33"/>
      <c r="I79" s="33"/>
      <c r="J79" s="89"/>
      <c r="K79" s="70"/>
      <c r="L79" s="250" t="s">
        <v>72</v>
      </c>
      <c r="M79" s="250"/>
      <c r="N79" s="250"/>
      <c r="O79" s="14"/>
      <c r="P79" s="14"/>
      <c r="Q79" s="14"/>
      <c r="R79" s="14"/>
      <c r="S79" s="14"/>
      <c r="T79" s="14"/>
      <c r="U79" s="14"/>
      <c r="V79" s="11"/>
    </row>
    <row r="80" spans="1:22" ht="31.5" x14ac:dyDescent="0.25">
      <c r="A80" s="150"/>
      <c r="B80" s="26" t="s">
        <v>7</v>
      </c>
      <c r="C80" s="26" t="s">
        <v>29</v>
      </c>
      <c r="D80" s="63" t="s">
        <v>23</v>
      </c>
      <c r="E80" s="26" t="s">
        <v>0</v>
      </c>
      <c r="F80" s="68"/>
      <c r="G80" s="68"/>
      <c r="H80" s="146" t="s">
        <v>4</v>
      </c>
      <c r="I80" s="147" t="s">
        <v>16</v>
      </c>
      <c r="J80" s="148" t="s">
        <v>17</v>
      </c>
      <c r="K80" s="149" t="s">
        <v>6</v>
      </c>
      <c r="L80" s="148" t="s">
        <v>73</v>
      </c>
      <c r="M80" s="154" t="s">
        <v>37</v>
      </c>
      <c r="N80" s="154" t="s">
        <v>71</v>
      </c>
      <c r="O80" s="26" t="s">
        <v>5</v>
      </c>
      <c r="P80" s="14"/>
      <c r="Q80" s="14"/>
      <c r="R80" s="14"/>
      <c r="S80" s="14"/>
      <c r="T80" s="14"/>
      <c r="U80" s="14"/>
      <c r="V80" s="11"/>
    </row>
    <row r="81" spans="1:24" x14ac:dyDescent="0.25">
      <c r="A81" s="153"/>
      <c r="B81" s="153"/>
      <c r="C81" s="153"/>
      <c r="D81" s="153"/>
      <c r="E81" s="153"/>
      <c r="F81" s="153"/>
      <c r="G81" s="153"/>
      <c r="H81" s="120"/>
      <c r="I81" s="17"/>
      <c r="J81" s="117"/>
      <c r="K81" s="117"/>
      <c r="L81" s="153"/>
      <c r="M81" s="153"/>
      <c r="N81" s="153"/>
      <c r="O81" s="14"/>
      <c r="P81" s="14"/>
      <c r="Q81" s="14"/>
      <c r="R81" s="14"/>
      <c r="S81" s="14"/>
      <c r="T81" s="14"/>
      <c r="U81" s="14"/>
      <c r="V81" s="11"/>
    </row>
    <row r="82" spans="1:24" x14ac:dyDescent="0.25">
      <c r="A82" s="153"/>
      <c r="B82" s="153"/>
      <c r="C82" s="153"/>
      <c r="D82" s="153"/>
      <c r="E82" s="153"/>
      <c r="F82" s="153"/>
      <c r="G82" s="153"/>
      <c r="H82" s="120"/>
      <c r="I82" s="17"/>
      <c r="J82" s="117"/>
      <c r="K82" s="117"/>
      <c r="L82" s="153"/>
      <c r="M82" s="153"/>
      <c r="N82" s="153"/>
      <c r="O82" s="14"/>
      <c r="P82" s="14"/>
      <c r="Q82" s="14"/>
      <c r="R82" s="14"/>
      <c r="S82" s="14"/>
      <c r="T82" s="14"/>
      <c r="U82" s="14"/>
      <c r="V82" s="11"/>
    </row>
    <row r="83" spans="1:24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70"/>
      <c r="K83" s="70"/>
      <c r="L83" s="57"/>
      <c r="M83" s="57"/>
      <c r="N83" s="57"/>
      <c r="O83" s="14"/>
      <c r="P83" s="14"/>
      <c r="Q83" s="14"/>
      <c r="R83" s="14"/>
      <c r="S83" s="14"/>
      <c r="T83" s="14"/>
      <c r="U83" s="14"/>
      <c r="V83" s="11"/>
    </row>
    <row r="84" spans="1:24" s="11" customFormat="1" ht="10.5" x14ac:dyDescent="0.15">
      <c r="A84" s="83"/>
      <c r="B84" s="64"/>
      <c r="C84" s="84"/>
      <c r="D84" s="84"/>
      <c r="E84" s="64"/>
      <c r="F84" s="75"/>
      <c r="G84" s="67"/>
      <c r="H84" s="64"/>
      <c r="I84" s="64"/>
      <c r="J84" s="80"/>
      <c r="K84" s="64"/>
      <c r="L84" s="80"/>
      <c r="M84" s="64"/>
      <c r="N84" s="64"/>
      <c r="O84" s="3"/>
      <c r="P84" s="3"/>
      <c r="Q84" s="3"/>
      <c r="R84" s="3"/>
      <c r="S84" s="3"/>
      <c r="T84" s="3"/>
      <c r="U84" s="3"/>
      <c r="V84" s="3"/>
    </row>
    <row r="85" spans="1:24" s="11" customFormat="1" ht="10.5" x14ac:dyDescent="0.15">
      <c r="A85" s="83"/>
      <c r="B85" s="64"/>
      <c r="C85" s="84"/>
      <c r="D85" s="84"/>
      <c r="E85" s="64"/>
      <c r="F85" s="75"/>
      <c r="G85" s="67"/>
      <c r="H85" s="64"/>
      <c r="I85" s="64"/>
      <c r="J85" s="80"/>
      <c r="K85" s="64"/>
      <c r="L85" s="80"/>
      <c r="M85" s="64"/>
      <c r="N85" s="64"/>
      <c r="O85" s="3"/>
      <c r="P85" s="3"/>
      <c r="Q85" s="3"/>
      <c r="R85" s="3"/>
      <c r="S85" s="3"/>
      <c r="T85" s="3"/>
      <c r="U85" s="3"/>
      <c r="V85" s="3"/>
    </row>
    <row r="86" spans="1:24" s="11" customFormat="1" ht="14.25" customHeight="1" thickBot="1" x14ac:dyDescent="0.25">
      <c r="A86" s="192" t="s">
        <v>120</v>
      </c>
      <c r="B86" s="95"/>
      <c r="C86" s="193"/>
      <c r="D86" s="193"/>
      <c r="E86" s="198"/>
      <c r="F86" s="198"/>
      <c r="G86" s="200"/>
      <c r="H86" s="198"/>
      <c r="I86" s="198"/>
      <c r="J86" s="199"/>
      <c r="K86" s="198"/>
      <c r="L86" s="199"/>
      <c r="M86" s="198"/>
      <c r="N86" s="198"/>
      <c r="O86" s="3"/>
      <c r="P86" s="3"/>
      <c r="Q86" s="3"/>
      <c r="R86" s="3"/>
      <c r="S86" s="3"/>
      <c r="T86" s="3"/>
      <c r="U86" s="3"/>
      <c r="V86" s="3"/>
    </row>
    <row r="87" spans="1:24" ht="15.75" x14ac:dyDescent="0.25">
      <c r="A87" s="54" t="s">
        <v>127</v>
      </c>
      <c r="B87" s="85"/>
      <c r="C87" s="85"/>
      <c r="D87" s="85"/>
      <c r="E87" s="85"/>
      <c r="F87" s="85"/>
      <c r="G87" s="85"/>
      <c r="H87" s="85"/>
      <c r="I87" s="85"/>
      <c r="J87" s="217">
        <f>J33+J61</f>
        <v>0.86236102466226727</v>
      </c>
      <c r="K87" s="218">
        <f>K33+K61</f>
        <v>10.348332295947207</v>
      </c>
      <c r="L87" s="85"/>
      <c r="M87" s="85"/>
      <c r="N87" s="85"/>
      <c r="O87" s="22"/>
      <c r="P87" s="222"/>
      <c r="Q87" s="222"/>
      <c r="R87" s="222"/>
      <c r="S87" s="222"/>
      <c r="T87" s="222"/>
      <c r="U87" s="222"/>
      <c r="V87" s="222"/>
    </row>
    <row r="88" spans="1:24" x14ac:dyDescent="0.25">
      <c r="A88" s="221" t="s">
        <v>144</v>
      </c>
      <c r="B88" s="89"/>
      <c r="C88" s="89"/>
      <c r="D88" s="89"/>
      <c r="E88" s="89"/>
      <c r="F88" s="89"/>
      <c r="G88" s="89"/>
      <c r="H88" s="90"/>
      <c r="I88" s="85"/>
      <c r="J88" s="252" t="s">
        <v>122</v>
      </c>
      <c r="K88" s="252"/>
      <c r="L88" s="252"/>
      <c r="M88" s="252"/>
      <c r="N88" s="85"/>
      <c r="O88" s="223"/>
      <c r="P88" s="224"/>
      <c r="Q88" s="224"/>
      <c r="R88" s="224"/>
      <c r="S88" s="224"/>
      <c r="T88" s="224"/>
      <c r="U88" s="224"/>
      <c r="V88" s="224"/>
    </row>
    <row r="89" spans="1:24" ht="24.75" customHeight="1" x14ac:dyDescent="0.25">
      <c r="A89" s="249" t="s">
        <v>34</v>
      </c>
      <c r="B89" s="249"/>
      <c r="C89" s="249"/>
      <c r="D89" s="249"/>
      <c r="E89" s="249"/>
      <c r="F89" s="249"/>
      <c r="G89" s="249"/>
      <c r="H89" s="249"/>
      <c r="I89" s="85"/>
      <c r="J89" s="252"/>
      <c r="K89" s="252"/>
      <c r="L89" s="252"/>
      <c r="M89" s="252"/>
      <c r="N89" s="85"/>
      <c r="O89" s="253"/>
      <c r="P89" s="253"/>
      <c r="Q89" s="253"/>
      <c r="R89" s="253"/>
      <c r="S89" s="253"/>
      <c r="T89" s="253"/>
      <c r="U89" s="253"/>
      <c r="V89" s="253"/>
    </row>
    <row r="90" spans="1:24" x14ac:dyDescent="0.25">
      <c r="A90" s="75"/>
      <c r="B90" s="70"/>
      <c r="C90" s="70"/>
      <c r="D90" s="70"/>
      <c r="E90" s="70"/>
      <c r="F90" s="70"/>
      <c r="G90" s="70"/>
      <c r="H90" s="197"/>
      <c r="I90" s="85"/>
      <c r="J90" s="85"/>
      <c r="K90" s="85"/>
      <c r="L90" s="243" t="s">
        <v>128</v>
      </c>
      <c r="M90" s="243"/>
      <c r="N90" s="243"/>
    </row>
    <row r="91" spans="1:24" ht="15.75" thickBot="1" x14ac:dyDescent="0.3">
      <c r="A91" s="192" t="s">
        <v>146</v>
      </c>
      <c r="B91" s="95"/>
      <c r="C91" s="95"/>
      <c r="D91" s="95"/>
      <c r="E91" s="95"/>
      <c r="F91" s="95"/>
      <c r="G91" s="95"/>
      <c r="H91" s="201"/>
      <c r="I91" s="202"/>
      <c r="J91" s="202"/>
      <c r="K91" s="202"/>
      <c r="L91" s="244"/>
      <c r="M91" s="244"/>
      <c r="N91" s="244"/>
    </row>
    <row r="92" spans="1:24" x14ac:dyDescent="0.25">
      <c r="A92" s="90" t="s">
        <v>130</v>
      </c>
      <c r="B92" s="89"/>
      <c r="C92" s="89"/>
      <c r="D92" s="89"/>
      <c r="E92" s="89"/>
      <c r="F92" s="89"/>
      <c r="G92" s="89"/>
      <c r="H92" s="90"/>
      <c r="I92" s="196"/>
      <c r="J92" s="196"/>
      <c r="K92" s="196"/>
      <c r="L92" s="207"/>
      <c r="M92" s="207"/>
      <c r="N92" s="207"/>
    </row>
    <row r="93" spans="1:24" ht="31.5" x14ac:dyDescent="0.25">
      <c r="A93" s="146" t="s">
        <v>124</v>
      </c>
      <c r="B93" s="146" t="s">
        <v>7</v>
      </c>
      <c r="C93" s="146" t="s">
        <v>29</v>
      </c>
      <c r="D93" s="147" t="s">
        <v>23</v>
      </c>
      <c r="E93" s="146" t="s">
        <v>0</v>
      </c>
      <c r="F93" s="146" t="s">
        <v>3</v>
      </c>
      <c r="G93" s="148" t="s">
        <v>30</v>
      </c>
      <c r="H93" s="148" t="s">
        <v>1</v>
      </c>
      <c r="I93" s="147" t="s">
        <v>19</v>
      </c>
      <c r="J93" s="148" t="s">
        <v>17</v>
      </c>
      <c r="K93" s="149" t="s">
        <v>6</v>
      </c>
      <c r="L93" s="148" t="s">
        <v>129</v>
      </c>
      <c r="M93" s="154" t="s">
        <v>125</v>
      </c>
      <c r="N93" s="154" t="s">
        <v>126</v>
      </c>
      <c r="O93" s="21" t="s">
        <v>5</v>
      </c>
      <c r="P93" s="21"/>
      <c r="Q93" s="21"/>
      <c r="R93" s="22"/>
      <c r="S93" s="22"/>
      <c r="T93" s="22"/>
      <c r="U93" s="22"/>
      <c r="V93" s="22"/>
      <c r="W93" s="87"/>
      <c r="X93" s="87"/>
    </row>
    <row r="94" spans="1:24" x14ac:dyDescent="0.25">
      <c r="A94" s="37"/>
      <c r="B94" s="35"/>
      <c r="C94" s="35"/>
      <c r="D94" s="35"/>
      <c r="E94" s="37"/>
      <c r="F94" s="35"/>
      <c r="G94" s="36"/>
      <c r="H94" s="82"/>
      <c r="I94" s="17"/>
      <c r="J94" s="119"/>
      <c r="K94" s="126"/>
      <c r="L94" s="41"/>
      <c r="M94" s="162"/>
      <c r="N94" s="162"/>
      <c r="O94" s="21"/>
      <c r="P94" s="21"/>
      <c r="Q94" s="21"/>
      <c r="R94" s="22"/>
      <c r="S94" s="22"/>
      <c r="T94" s="14"/>
      <c r="U94" s="14"/>
      <c r="V94" s="14"/>
    </row>
    <row r="95" spans="1:24" x14ac:dyDescent="0.25">
      <c r="A95" s="37"/>
      <c r="B95" s="35"/>
      <c r="C95" s="35"/>
      <c r="D95" s="35"/>
      <c r="E95" s="37"/>
      <c r="F95" s="35"/>
      <c r="G95" s="123"/>
      <c r="H95" s="82"/>
      <c r="I95" s="17"/>
      <c r="J95" s="119"/>
      <c r="K95" s="126"/>
      <c r="L95" s="41"/>
      <c r="M95" s="162"/>
      <c r="N95" s="162"/>
      <c r="O95" s="21"/>
      <c r="P95" s="21"/>
      <c r="Q95" s="21"/>
      <c r="R95" s="22"/>
      <c r="S95" s="22"/>
      <c r="T95" s="14"/>
      <c r="U95" s="14"/>
      <c r="V95" s="14"/>
    </row>
    <row r="96" spans="1:24" x14ac:dyDescent="0.25">
      <c r="A96" s="37"/>
      <c r="B96" s="37"/>
      <c r="C96" s="37"/>
      <c r="D96" s="37"/>
      <c r="E96" s="37"/>
      <c r="F96" s="37"/>
      <c r="G96" s="37"/>
      <c r="H96" s="82"/>
      <c r="I96" s="17"/>
      <c r="J96" s="137"/>
      <c r="K96" s="126"/>
      <c r="L96" s="41"/>
      <c r="M96" s="162"/>
      <c r="N96" s="162"/>
      <c r="O96" s="11"/>
      <c r="P96" s="11"/>
      <c r="Q96" s="11"/>
      <c r="R96" s="11"/>
      <c r="S96" s="11"/>
      <c r="T96" s="11"/>
      <c r="U96" s="11"/>
      <c r="V96" s="11"/>
    </row>
    <row r="97" spans="1:22" x14ac:dyDescent="0.25">
      <c r="A97" s="37"/>
      <c r="B97" s="37"/>
      <c r="C97" s="37"/>
      <c r="D97" s="37"/>
      <c r="E97" s="37"/>
      <c r="F97" s="37"/>
      <c r="G97" s="37"/>
      <c r="H97" s="82"/>
      <c r="I97" s="17"/>
      <c r="J97" s="137"/>
      <c r="K97" s="126"/>
      <c r="L97" s="41"/>
      <c r="M97" s="162"/>
      <c r="N97" s="162"/>
      <c r="O97" s="11"/>
      <c r="P97" s="11"/>
      <c r="Q97" s="11"/>
      <c r="R97" s="11"/>
      <c r="S97" s="11"/>
      <c r="T97" s="11"/>
      <c r="U97" s="11"/>
      <c r="V97" s="11"/>
    </row>
    <row r="98" spans="1:22" x14ac:dyDescent="0.25">
      <c r="A98" s="37"/>
      <c r="B98" s="37"/>
      <c r="C98" s="37"/>
      <c r="D98" s="37"/>
      <c r="E98" s="37"/>
      <c r="F98" s="37"/>
      <c r="G98" s="37"/>
      <c r="H98" s="82"/>
      <c r="I98" s="17"/>
      <c r="J98" s="137"/>
      <c r="K98" s="126"/>
      <c r="L98" s="41"/>
      <c r="M98" s="162"/>
      <c r="N98" s="162"/>
    </row>
    <row r="99" spans="1:22" x14ac:dyDescent="0.25">
      <c r="A99" s="37"/>
      <c r="B99" s="37"/>
      <c r="C99" s="37"/>
      <c r="D99" s="37"/>
      <c r="E99" s="37"/>
      <c r="F99" s="37"/>
      <c r="G99" s="37"/>
      <c r="H99" s="82"/>
      <c r="I99" s="17"/>
      <c r="J99" s="137"/>
      <c r="K99" s="126"/>
      <c r="L99" s="41"/>
      <c r="M99" s="162"/>
      <c r="N99" s="162"/>
    </row>
    <row r="100" spans="1:22" x14ac:dyDescent="0.25">
      <c r="A100" s="37"/>
      <c r="B100" s="37"/>
      <c r="C100" s="37"/>
      <c r="D100" s="37"/>
      <c r="E100" s="37"/>
      <c r="F100" s="37"/>
      <c r="G100" s="37"/>
      <c r="H100" s="61"/>
      <c r="I100" s="204"/>
      <c r="J100" s="205"/>
      <c r="K100" s="206"/>
      <c r="L100" s="37"/>
      <c r="M100" s="162"/>
      <c r="N100" s="162"/>
    </row>
    <row r="101" spans="1:22" x14ac:dyDescent="0.25">
      <c r="A101" s="70" t="s">
        <v>145</v>
      </c>
      <c r="B101" s="85"/>
      <c r="C101" s="85"/>
      <c r="D101" s="85"/>
      <c r="E101" s="85"/>
      <c r="F101" s="85"/>
      <c r="G101" s="85"/>
      <c r="H101" s="85"/>
      <c r="I101" s="115"/>
      <c r="J101" s="115"/>
      <c r="K101" s="115"/>
      <c r="L101" s="85"/>
      <c r="M101" s="85"/>
      <c r="N101" s="85"/>
    </row>
    <row r="102" spans="1:22" x14ac:dyDescent="0.25">
      <c r="A102" s="69"/>
      <c r="B102" s="70"/>
      <c r="C102" s="70"/>
      <c r="D102" s="70"/>
      <c r="E102" s="70"/>
      <c r="F102" s="70"/>
      <c r="G102" s="70"/>
      <c r="H102" s="197"/>
      <c r="I102" s="85"/>
      <c r="J102" s="85"/>
      <c r="K102" s="85"/>
      <c r="L102" s="85"/>
      <c r="M102" s="85"/>
      <c r="N102" s="88"/>
    </row>
    <row r="103" spans="1:22" ht="15.75" thickBot="1" x14ac:dyDescent="0.3">
      <c r="A103" s="192" t="s">
        <v>123</v>
      </c>
      <c r="B103" s="95"/>
      <c r="C103" s="95"/>
      <c r="D103" s="95"/>
      <c r="E103" s="95"/>
      <c r="F103" s="95"/>
      <c r="G103" s="95"/>
      <c r="H103" s="201"/>
      <c r="I103" s="202"/>
      <c r="J103" s="203"/>
      <c r="K103" s="203"/>
      <c r="L103" s="203"/>
      <c r="M103" s="202"/>
      <c r="N103" s="202"/>
    </row>
    <row r="104" spans="1:22" x14ac:dyDescent="0.25">
      <c r="A104" s="39"/>
      <c r="B104" s="136"/>
      <c r="C104" s="136"/>
      <c r="D104" s="136"/>
      <c r="E104" s="136"/>
      <c r="F104" s="136"/>
      <c r="G104" s="136"/>
      <c r="H104" s="136"/>
      <c r="I104" s="219"/>
      <c r="J104" s="39"/>
      <c r="K104" s="39"/>
      <c r="L104" s="39"/>
      <c r="M104" s="219"/>
      <c r="N104" s="219"/>
    </row>
    <row r="105" spans="1:22" x14ac:dyDescent="0.25">
      <c r="A105" s="39"/>
      <c r="B105" s="136"/>
      <c r="C105" s="136"/>
      <c r="D105" s="136"/>
      <c r="E105" s="136"/>
      <c r="F105" s="136"/>
      <c r="G105" s="136"/>
      <c r="H105" s="136"/>
      <c r="I105" s="219"/>
      <c r="J105" s="39"/>
      <c r="K105" s="39"/>
      <c r="L105" s="39"/>
      <c r="M105" s="219"/>
      <c r="N105" s="219"/>
    </row>
    <row r="106" spans="1:22" x14ac:dyDescent="0.25">
      <c r="A106" s="220"/>
      <c r="B106" s="87"/>
      <c r="C106" s="87"/>
      <c r="D106" s="87"/>
      <c r="E106" s="87"/>
      <c r="F106" s="87"/>
      <c r="G106" s="85"/>
      <c r="H106" s="85"/>
      <c r="I106" s="85"/>
      <c r="J106" s="85"/>
      <c r="K106" s="85"/>
      <c r="L106" s="85"/>
      <c r="M106" s="85"/>
      <c r="N106" s="85"/>
    </row>
  </sheetData>
  <mergeCells count="13">
    <mergeCell ref="A89:H89"/>
    <mergeCell ref="A6:D6"/>
    <mergeCell ref="L10:N10"/>
    <mergeCell ref="L19:N19"/>
    <mergeCell ref="L20:N20"/>
    <mergeCell ref="L27:N27"/>
    <mergeCell ref="J37:J38"/>
    <mergeCell ref="J42:M42"/>
    <mergeCell ref="O89:V89"/>
    <mergeCell ref="J88:M89"/>
    <mergeCell ref="L90:N91"/>
    <mergeCell ref="L58:N59"/>
    <mergeCell ref="L79:N79"/>
  </mergeCells>
  <pageMargins left="0.25" right="0.25" top="0.5" bottom="0.5" header="0.3" footer="0.3"/>
  <pageSetup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READ ME</vt:lpstr>
      <vt:lpstr>Basic</vt:lpstr>
      <vt:lpstr>Advanced_CostShare</vt:lpstr>
      <vt:lpstr>BasicSample_JIT</vt:lpstr>
      <vt:lpstr>BasicSample_RPPR</vt:lpstr>
      <vt:lpstr>CostSharesSample_JIT</vt:lpstr>
      <vt:lpstr>Advanced_CostShare!Print_Area</vt:lpstr>
      <vt:lpstr>Basic!Print_Area</vt:lpstr>
      <vt:lpstr>BasicSample_JIT!Print_Area</vt:lpstr>
      <vt:lpstr>BasicSample_RPPR!Print_Area</vt:lpstr>
      <vt:lpstr>CostSharesSample_JIT!Print_Area</vt:lpstr>
    </vt:vector>
  </TitlesOfParts>
  <Company>Mount Sinai School of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Gottlieb, Allison</dc:creator>
  <cp:lastModifiedBy>Gottlieb, Allison</cp:lastModifiedBy>
  <cp:lastPrinted>2018-09-06T08:27:37Z</cp:lastPrinted>
  <dcterms:created xsi:type="dcterms:W3CDTF">2013-04-24T19:35:30Z</dcterms:created>
  <dcterms:modified xsi:type="dcterms:W3CDTF">2021-06-27T17:00:47Z</dcterms:modified>
</cp:coreProperties>
</file>